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総務)財政係\各種調査関係\※【財政状況資料集】\令和4年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<sst xmlns="http://schemas.openxmlformats.org/spreadsheetml/2006/main" count="1101" uniqueCount="605">
  <si>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</si>
  <si>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</si>
  <si>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</si>
  <si>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</si>
  <si>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</si>
  <si>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</si>
  <si>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</si>
  <si>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</si>
  <si>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</si>
  <si>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</si>
  <si>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</si>
  <si>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</si>
  <si>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</si>
  <si>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</si>
  <si>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</si>
  <si>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</si>
  <si>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</si>
  <si>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</si>
  <si>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</si>
  <si>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</si>
  <si>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</si>
  <si>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</si>
  <si>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</si>
  <si>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</si>
  <si>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</si>
  <si>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</si>
  <si>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</si>
  <si>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</si>
  <si>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</si>
  <si>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</si>
  <si>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</si>
  <si>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</si>
  <si>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</si>
  <si>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</si>
  <si>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</si>
  <si>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</si>
  <si>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</si>
  <si>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</si>
  <si>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</si>
  <si>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</si>
  <si>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</si>
  <si>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</si>
  <si>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</si>
  <si>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</si>
  <si>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</si>
  <si>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</si>
  <si>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</si>
  <si>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</si>
  <si>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</si>
  <si>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</si>
  <si>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</si>
  <si>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</si>
  <si>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</si>
  <si>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</si>
  <si>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</si>
  <si>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</si>
  <si>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</si>
  <si>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</si>
  <si>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</si>
  <si>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</si>
  <si>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</si>
  <si>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</si>
  <si>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</si>
  <si>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</si>
  <si>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</si>
  <si>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</si>
  <si>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</si>
  <si>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</si>
  <si>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</si>
  <si>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</si>
  <si>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</si>
  <si>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</si>
  <si>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</si>
  <si>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</si>
  <si>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</si>
  <si>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</si>
  <si>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</si>
  <si>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</si>
  <si>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</si>
  <si>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</si>
  <si>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</si>
  <si>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</si>
  <si>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</si>
  <si>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</si>
  <si>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</si>
  <si>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</si>
  <si>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</si>
  <si>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</si>
  <si>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</si>
  <si>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</si>
  <si>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</si>
  <si>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</si>
  <si>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</si>
  <si>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</si>
  <si>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</si>
  <si>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</si>
  <si>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</si>
  <si>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</si>
  <si>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</si>
  <si>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須崎市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</si>
  <si>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</si>
  <si>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</si>
  <si>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</si>
  <si>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</si>
  <si>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</si>
  <si>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</si>
  <si>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</si>
  <si>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</si>
  <si>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</si>
  <si>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</si>
  <si>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</si>
  <si>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</si>
  <si>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</si>
  <si>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</si>
  <si>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</si>
  <si>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</si>
  <si>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</si>
  <si>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</si>
  <si>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</si>
  <si>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</si>
  <si>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</si>
  <si>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</si>
  <si>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</si>
  <si>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</si>
  <si>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</si>
  <si>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</si>
  <si>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</si>
  <si>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</si>
  <si>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</si>
  <si>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</si>
  <si>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</si>
  <si>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</si>
  <si>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</si>
  <si>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</si>
  <si>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</si>
  <si>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</si>
  <si>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</si>
  <si>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</si>
  <si>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</si>
  <si>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</si>
  <si>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</si>
  <si>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</si>
  <si>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</si>
  <si>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</si>
  <si>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</si>
  <si>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</si>
  <si>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</si>
  <si>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</si>
  <si>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</si>
  <si>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</si>
  <si>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</si>
  <si>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</si>
  <si>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</si>
  <si>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</si>
  <si>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</si>
  <si>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</si>
  <si>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</si>
  <si>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</si>
  <si>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</si>
  <si>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</si>
  <si>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</si>
  <si>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</si>
  <si>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</si>
  <si>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</si>
  <si>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</si>
  <si>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</si>
  <si>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</si>
  <si>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</si>
  <si>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</si>
  <si>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</si>
  <si>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</si>
  <si>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</si>
  <si>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</si>
  <si>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</si>
  <si>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</si>
  <si>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</si>
  <si>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</si>
  <si>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</si>
  <si>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</si>
  <si>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</si>
  <si>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</si>
  <si>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</si>
  <si>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</si>
  <si>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</si>
  <si>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</si>
  <si>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</si>
  <si>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</si>
  <si>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</si>
  <si>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</si>
  <si>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</si>
  <si>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</si>
  <si>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</si>
  <si>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</si>
  <si>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</si>
  <si>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</si>
  <si>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</si>
  <si>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</si>
  <si>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</si>
  <si>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</si>
  <si>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</si>
  <si>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</si>
  <si>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</si>
  <si>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</si>
  <si>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</si>
  <si>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</si>
  <si>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</si>
  <si>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</si>
  <si>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</si>
  <si>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</si>
  <si>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</si>
  <si>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</si>
  <si>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</si>
  <si>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</si>
  <si>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</si>
  <si>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高知県須崎市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</si>
  <si>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</si>
  <si>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</si>
  <si>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</si>
  <si>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</si>
  <si>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</si>
  <si>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</si>
  <si>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</si>
  <si>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</si>
  <si>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</si>
  <si>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</si>
  <si>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</si>
  <si>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</si>
  <si>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</si>
  <si>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</si>
  <si>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</si>
  <si>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</si>
  <si>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</si>
  <si>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</si>
  <si>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</si>
  <si>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</si>
  <si>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</si>
  <si>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</si>
  <si>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</si>
  <si>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</si>
  <si>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</si>
  <si>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</si>
  <si>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</si>
  <si>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</si>
  <si>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</si>
  <si>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</si>
  <si>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</si>
  <si>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</si>
  <si>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</si>
  <si>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</si>
  <si>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</si>
  <si>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</si>
  <si>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</si>
  <si>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</si>
  <si>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</si>
  <si>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</si>
  <si>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</si>
  <si>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</si>
  <si>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</si>
  <si>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</si>
  <si>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</si>
  <si>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</si>
  <si>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</si>
  <si>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</si>
  <si>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</si>
  <si>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</si>
  <si>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</si>
  <si>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</si>
  <si>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</si>
  <si>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</si>
  <si>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</si>
  <si>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</si>
  <si>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</si>
  <si>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</si>
  <si>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</si>
  <si>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</si>
  <si>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</si>
  <si>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</si>
  <si>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</si>
  <si>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</si>
  <si>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</si>
  <si>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</si>
  <si>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</si>
  <si>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</si>
  <si>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</si>
  <si>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</si>
  <si>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</si>
  <si>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</si>
  <si>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</si>
  <si>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</si>
  <si>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</si>
  <si>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</si>
  <si>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</si>
  <si>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</si>
  <si>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</si>
  <si>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</si>
  <si>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</si>
  <si>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</si>
  <si>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</si>
  <si>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</si>
  <si>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</si>
  <si>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</si>
  <si>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</si>
  <si>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</si>
  <si>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</si>
  <si>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</si>
  <si>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</si>
  <si>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</si>
  <si>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</si>
  <si>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</si>
  <si>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</si>
  <si>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</si>
  <si>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</si>
  <si>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</si>
  <si>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</si>
  <si>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</si>
  <si>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</si>
  <si>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</si>
  <si>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</si>
  <si>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</si>
  <si>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</si>
  <si>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</si>
  <si>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</si>
  <si>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</si>
  <si>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</si>
  <si>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</si>
  <si>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</si>
  <si>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</si>
  <si>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</si>
  <si>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</si>
  <si>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</si>
  <si>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</si>
  <si>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</si>
  <si>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</si>
  <si>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</si>
  <si>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</si>
  <si>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</si>
  <si>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</si>
  <si>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</si>
  <si>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</si>
  <si>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</si>
  <si>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</si>
  <si>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</si>
  <si>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</si>
  <si>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</si>
  <si>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</si>
  <si>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</si>
  <si>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</si>
  <si>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</si>
  <si>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</si>
  <si>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</si>
  <si>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</si>
  <si>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</si>
  <si>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</si>
  <si>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</si>
  <si>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</si>
  <si>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</si>
  <si>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</si>
  <si>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</si>
  <si>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</si>
  <si>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</si>
  <si>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</si>
  <si>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</si>
  <si>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</si>
  <si>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</si>
  <si>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</si>
  <si>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</si>
  <si>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</si>
  <si>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高知県須崎市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</si>
  <si>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</si>
  <si>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</si>
  <si>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</si>
  <si>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</si>
  <si>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</si>
  <si>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</si>
  <si>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</si>
  <si>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</si>
  <si>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</si>
  <si>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</si>
  <si>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</si>
  <si>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</si>
  <si>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</si>
  <si>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</si>
  <si>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</si>
  <si>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</si>
  <si>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</si>
  <si>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</si>
  <si>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</si>
  <si>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</si>
  <si>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</si>
  <si>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バス事業特別会計</t>
    <phoneticPr fontId="5"/>
  </si>
  <si>
    <t>スクールバス特別会計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</si>
  <si>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</si>
  <si>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</si>
  <si>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</si>
  <si>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</si>
  <si>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</si>
  <si>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</si>
  <si>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</si>
  <si>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</si>
  <si>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</si>
  <si>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</si>
  <si>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</si>
  <si>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</si>
  <si>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</si>
  <si>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</si>
  <si>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</si>
  <si>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</si>
  <si>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</si>
  <si>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</si>
  <si>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</si>
  <si>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</si>
  <si>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</si>
  <si>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漁業集落排水事業特別会計</t>
    <phoneticPr fontId="5"/>
  </si>
  <si>
    <t>巡航船事業特別会計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</si>
  <si>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</si>
  <si>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</si>
  <si>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</si>
  <si>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</si>
  <si>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</si>
  <si>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</si>
  <si>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</si>
  <si>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</si>
  <si>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</si>
  <si>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</si>
  <si>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</si>
  <si>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</si>
  <si>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</si>
  <si>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</si>
  <si>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</si>
  <si>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</si>
  <si>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</si>
  <si>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</si>
  <si>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</si>
  <si>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</si>
  <si>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</si>
  <si>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</si>
  <si>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</si>
  <si>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</si>
  <si>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</si>
  <si>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</si>
  <si>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</si>
  <si>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</si>
  <si>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</si>
  <si>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</si>
  <si>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</si>
  <si>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</si>
  <si>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</si>
  <si>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</si>
  <si>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</si>
  <si>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</si>
  <si>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</si>
  <si>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</si>
  <si>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</si>
  <si>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</si>
  <si>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</si>
  <si>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</si>
  <si>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</si>
  <si>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</si>
  <si>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</si>
  <si>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</si>
  <si>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</si>
  <si>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</si>
  <si>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</si>
  <si>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</si>
  <si>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</si>
  <si>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</si>
  <si>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</si>
  <si>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</si>
  <si>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</si>
  <si>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</si>
  <si>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</si>
  <si>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</si>
  <si>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</si>
  <si>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</si>
  <si>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</si>
  <si>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</si>
  <si>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巡航船事業特別会計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</si>
  <si>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</si>
  <si>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</si>
  <si>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</si>
  <si>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</si>
  <si>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</si>
  <si>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</si>
  <si>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</si>
  <si>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</si>
  <si>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</si>
  <si>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</si>
  <si>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</si>
  <si>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</si>
  <si>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</si>
  <si>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</si>
  <si>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</si>
  <si>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</si>
  <si>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</si>
  <si>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</si>
  <si>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</si>
  <si>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</si>
  <si>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</si>
  <si>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</si>
  <si>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</si>
  <si>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</si>
  <si>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</si>
  <si>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</si>
  <si>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</si>
  <si>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</si>
  <si>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</si>
  <si>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</si>
  <si>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</si>
  <si>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</si>
  <si>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</si>
  <si>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</si>
  <si>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</si>
  <si>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</si>
  <si>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</si>
  <si>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</si>
  <si>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</si>
  <si>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</si>
  <si>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</si>
  <si>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</si>
  <si>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</si>
  <si>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</si>
  <si>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</si>
  <si>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</si>
  <si>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</si>
  <si>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</si>
  <si>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</si>
  <si>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</si>
  <si>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</si>
  <si>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</si>
  <si>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</si>
  <si>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</si>
  <si>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</si>
  <si>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</si>
  <si>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</si>
  <si>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</si>
  <si>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</si>
  <si>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</si>
  <si>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</si>
  <si>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</si>
  <si>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</si>
  <si>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</si>
  <si>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</si>
  <si>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</si>
  <si>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</si>
  <si>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</si>
  <si>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</si>
  <si>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</si>
  <si>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</si>
  <si>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</si>
  <si>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</si>
  <si>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</si>
  <si>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</si>
  <si>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</si>
  <si>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</si>
  <si>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</si>
  <si>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</si>
  <si>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</si>
  <si>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</si>
  <si>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</si>
  <si>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</si>
  <si>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</si>
  <si>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</si>
  <si>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</si>
  <si>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</si>
  <si>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1.04</t>
  </si>
  <si>
    <t>▲ 3.00</t>
  </si>
  <si>
    <t>▲ 7.38</t>
  </si>
  <si>
    <t>住宅新築資金等貸付事業特別会計</t>
  </si>
  <si>
    <t>▲ 3.63</t>
  </si>
  <si>
    <t>▲ 3.38</t>
  </si>
  <si>
    <t>▲ 2.89</t>
  </si>
  <si>
    <t>▲ 2.57</t>
  </si>
  <si>
    <t>▲ 2.50</t>
  </si>
  <si>
    <t>水道事業会計</t>
  </si>
  <si>
    <t>一般会計</t>
  </si>
  <si>
    <t>介護保険特別会計</t>
  </si>
  <si>
    <t>国民健康保険特別会計</t>
  </si>
  <si>
    <t>後期高齢者医療特別会計</t>
  </si>
  <si>
    <t>バス事業特別会計</t>
  </si>
  <si>
    <t>スクールバス特別会計</t>
  </si>
  <si>
    <t>その他会計（赤字）</t>
  </si>
  <si>
    <t>その他会計（黒字）</t>
  </si>
  <si>
    <t>（百万円）</t>
    <phoneticPr fontId="5"/>
  </si>
  <si>
    <t>H30</t>
    <phoneticPr fontId="5"/>
  </si>
  <si>
    <t>R01</t>
    <phoneticPr fontId="5"/>
  </si>
  <si>
    <t>R02</t>
    <phoneticPr fontId="5"/>
  </si>
  <si>
    <t>R03</t>
    <phoneticPr fontId="5"/>
  </si>
  <si>
    <t>R04</t>
    <phoneticPr fontId="5"/>
  </si>
  <si>
    <t>高幡消防組合</t>
    <rPh sb="0" eb="2">
      <t>コウバン</t>
    </rPh>
    <rPh sb="2" eb="4">
      <t>ショウボウ</t>
    </rPh>
    <rPh sb="4" eb="6">
      <t>クミアイ</t>
    </rPh>
    <phoneticPr fontId="36"/>
  </si>
  <si>
    <t>高幡東部清掃組合</t>
    <rPh sb="0" eb="2">
      <t>コウバン</t>
    </rPh>
    <rPh sb="2" eb="4">
      <t>トウブ</t>
    </rPh>
    <rPh sb="4" eb="6">
      <t>セイソウ</t>
    </rPh>
    <rPh sb="6" eb="8">
      <t>クミアイ</t>
    </rPh>
    <phoneticPr fontId="36"/>
  </si>
  <si>
    <t>高幡広域市町村圏事務組合（一般会計）</t>
    <rPh sb="0" eb="2">
      <t>コウバン</t>
    </rPh>
    <rPh sb="2" eb="4">
      <t>コウイキ</t>
    </rPh>
    <rPh sb="4" eb="7">
      <t>シチョウソン</t>
    </rPh>
    <rPh sb="7" eb="8">
      <t>ケン</t>
    </rPh>
    <rPh sb="8" eb="10">
      <t>ジム</t>
    </rPh>
    <rPh sb="10" eb="12">
      <t>クミアイ</t>
    </rPh>
    <rPh sb="13" eb="15">
      <t>イッパン</t>
    </rPh>
    <rPh sb="15" eb="17">
      <t>カイケイ</t>
    </rPh>
    <phoneticPr fontId="36"/>
  </si>
  <si>
    <t>高幡広域市町村圏事務組合（滞納整理事業特別会計）</t>
    <rPh sb="0" eb="2">
      <t>コウバン</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36"/>
  </si>
  <si>
    <t>高幡障害者支援施設組合</t>
    <rPh sb="0" eb="2">
      <t>コウバン</t>
    </rPh>
    <rPh sb="2" eb="5">
      <t>ショウガイシャ</t>
    </rPh>
    <rPh sb="5" eb="7">
      <t>シエン</t>
    </rPh>
    <rPh sb="7" eb="9">
      <t>シセツ</t>
    </rPh>
    <rPh sb="9" eb="11">
      <t>クミアイ</t>
    </rPh>
    <phoneticPr fontId="36"/>
  </si>
  <si>
    <t>こうち人づくり広域連合</t>
    <rPh sb="3" eb="4">
      <t>ヒト</t>
    </rPh>
    <rPh sb="7" eb="9">
      <t>コウイキ</t>
    </rPh>
    <rPh sb="9" eb="11">
      <t>レンゴウ</t>
    </rPh>
    <phoneticPr fontId="36"/>
  </si>
  <si>
    <t>高知県広域食肉センター事務組合</t>
    <rPh sb="0" eb="3">
      <t>コウチケン</t>
    </rPh>
    <rPh sb="3" eb="5">
      <t>コウイキ</t>
    </rPh>
    <rPh sb="5" eb="7">
      <t>ショクニク</t>
    </rPh>
    <rPh sb="11" eb="13">
      <t>ジム</t>
    </rPh>
    <rPh sb="13" eb="15">
      <t>クミアイ</t>
    </rPh>
    <phoneticPr fontId="36"/>
  </si>
  <si>
    <t>高陵特別養護老人ホーム組合（一般会計）</t>
    <rPh sb="0" eb="1">
      <t>コウ</t>
    </rPh>
    <rPh sb="1" eb="2">
      <t>リョウ</t>
    </rPh>
    <rPh sb="2" eb="4">
      <t>トクベツ</t>
    </rPh>
    <rPh sb="4" eb="6">
      <t>ヨウゴ</t>
    </rPh>
    <rPh sb="6" eb="8">
      <t>ロウジン</t>
    </rPh>
    <rPh sb="11" eb="13">
      <t>クミアイ</t>
    </rPh>
    <rPh sb="14" eb="16">
      <t>イッパン</t>
    </rPh>
    <rPh sb="16" eb="18">
      <t>カイケイ</t>
    </rPh>
    <phoneticPr fontId="3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</si>
  <si>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36"/>
  </si>
  <si>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6"/>
  </si>
  <si>
    <t>須崎市土地開発公社</t>
    <rPh sb="0" eb="3">
      <t>スサキシ</t>
    </rPh>
    <rPh sb="3" eb="5">
      <t>トチ</t>
    </rPh>
    <rPh sb="5" eb="7">
      <t>カイハツ</t>
    </rPh>
    <rPh sb="7" eb="9">
      <t>コウシャ</t>
    </rPh>
    <phoneticPr fontId="36"/>
  </si>
  <si>
    <t>須崎市道の駅</t>
    <rPh sb="0" eb="3">
      <t>スサキシ</t>
    </rPh>
    <rPh sb="3" eb="4">
      <t>ミチ</t>
    </rPh>
    <rPh sb="5" eb="6">
      <t>エキ</t>
    </rPh>
    <phoneticPr fontId="38"/>
  </si>
  <si>
    <t>すさきがすきさ応援基金</t>
    <rPh sb="7" eb="9">
      <t>オウエン</t>
    </rPh>
    <rPh sb="9" eb="11">
      <t>キキン</t>
    </rPh>
    <phoneticPr fontId="5"/>
  </si>
  <si>
    <t>施設等整備基金</t>
    <rPh sb="0" eb="3">
      <t>シセツトウ</t>
    </rPh>
    <rPh sb="3" eb="5">
      <t>セイビ</t>
    </rPh>
    <rPh sb="5" eb="7">
      <t>キキン</t>
    </rPh>
    <phoneticPr fontId="2"/>
  </si>
  <si>
    <t>まち・ひと・しごと創生推進基金</t>
    <rPh sb="9" eb="13">
      <t>ソウセイスイシン</t>
    </rPh>
    <rPh sb="13" eb="15">
      <t>キキン</t>
    </rPh>
    <phoneticPr fontId="2"/>
  </si>
  <si>
    <t>高齢者福祉基金</t>
    <rPh sb="0" eb="3">
      <t>コウレイシャ</t>
    </rPh>
    <rPh sb="3" eb="5">
      <t>フクシ</t>
    </rPh>
    <rPh sb="5" eb="7">
      <t>キキン</t>
    </rPh>
    <phoneticPr fontId="2"/>
  </si>
  <si>
    <t>森林環境譲与税基金</t>
    <rPh sb="0" eb="4">
      <t>シンリンカンキョウ</t>
    </rPh>
    <rPh sb="4" eb="7">
      <t>ジョウヨゼイ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</si>
</sst>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5"/>
      <color theme="3"/>
      <name val="ＭＳ Ｐ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4063-4145-9ED3-B6918343F3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79631</c:v>
                </c:pt>
                <c:pt idx="1">
                  <c:v>129864</c:v>
                </c:pt>
                <c:pt idx="2">
                  <c:v>64089</c:v>
                </c:pt>
                <c:pt idx="3">
                  <c:v>153117</c:v>
                </c:pt>
                <c:pt idx="4">
                  <c:v>107997</c:v>
                </c:pt>
              </c:numCache>
            </c:numRef>
          </c:val>
          <c:smooth val="0"/>
          <c:extLst>
            <c:ext xmlns:c16="http://schemas.microsoft.com/office/drawing/2014/chart" uri="{C3380CC4-5D6E-409C-BE32-E72D297353CC}">
              <c16:uniqueId val="{00000001-4063-4145-9ED3-B6918343F3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8.25</c:v>
                </c:pt>
                <c:pt idx="1">
                  <c:v>7.21</c:v>
                </c:pt>
                <c:pt idx="2">
                  <c:v>3.98</c:v>
                </c:pt>
                <c:pt idx="3">
                  <c:v>12.31</c:v>
                </c:pt>
                <c:pt idx="4">
                  <c:v>5.4</c:v>
                </c:pt>
              </c:numCache>
            </c:numRef>
          </c:val>
          <c:extLst>
            <c:ext xmlns:c16="http://schemas.microsoft.com/office/drawing/2014/chart" uri="{C3380CC4-5D6E-409C-BE32-E72D297353CC}">
              <c16:uniqueId val="{00000000-6922-486D-BEB2-78EFCF5BA9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4.74</c:v>
                </c:pt>
                <c:pt idx="1">
                  <c:v>4.75</c:v>
                </c:pt>
                <c:pt idx="2">
                  <c:v>4.6100000000000003</c:v>
                </c:pt>
                <c:pt idx="3">
                  <c:v>4.43</c:v>
                </c:pt>
                <c:pt idx="4">
                  <c:v>11.54</c:v>
                </c:pt>
              </c:numCache>
            </c:numRef>
          </c:val>
          <c:extLst>
            <c:ext xmlns:c16="http://schemas.microsoft.com/office/drawing/2014/chart" uri="{C3380CC4-5D6E-409C-BE32-E72D297353CC}">
              <c16:uniqueId val="{00000001-6922-486D-BEB2-78EFCF5BA9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3.17</c:v>
                </c:pt>
                <c:pt idx="1">
                  <c:v>-1.04</c:v>
                </c:pt>
                <c:pt idx="2">
                  <c:v>-3</c:v>
                </c:pt>
                <c:pt idx="3">
                  <c:v>8.5</c:v>
                </c:pt>
                <c:pt idx="4">
                  <c:v>-7.38</c:v>
                </c:pt>
              </c:numCache>
            </c:numRef>
          </c:val>
          <c:smooth val="0"/>
          <c:extLst>
            <c:ext xmlns:c16="http://schemas.microsoft.com/office/drawing/2014/chart" uri="{C3380CC4-5D6E-409C-BE32-E72D297353CC}">
              <c16:uniqueId val="{00000002-6922-486D-BEB2-78EFCF5BA9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0.11</c:v>
                </c:pt>
                <c:pt idx="4">
                  <c:v>#N/A</c:v>
                </c:pt>
                <c:pt idx="5">
                  <c:v>0</c:v>
                </c:pt>
                <c:pt idx="6">
                  <c:v>#N/A</c:v>
                </c:pt>
                <c:pt idx="7">
                  <c:v>0</c:v>
                </c:pt>
                <c:pt idx="8">
                  <c:v>#N/A</c:v>
                </c:pt>
                <c:pt idx="9">
                  <c:v>0</c:v>
                </c:pt>
              </c:numCache>
            </c:numRef>
          </c:val>
          <c:extLst>
            <c:ext xmlns:c16="http://schemas.microsoft.com/office/drawing/2014/chart" uri="{C3380CC4-5D6E-409C-BE32-E72D297353CC}">
              <c16:uniqueId val="{00000000-877E-4DE5-873A-B8790162A0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7E-4DE5-873A-B8790162A055}"/>
            </c:ext>
          </c:extLst>
        </c:ser>
        <c:ser>
          <c:idx val="2"/>
          <c:order val="2"/>
          <c:tx>
            <c:strRef>
              <c:f>データシート!$A$29</c:f>
              <c:strCache>
                <c:ptCount val="1"/>
                <c:pt idx="0">
                  <c:v>スクールバス特別会計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77E-4DE5-873A-B8790162A055}"/>
            </c:ext>
          </c:extLst>
        </c:ser>
        <c:ser>
          <c:idx val="3"/>
          <c:order val="3"/>
          <c:tx>
            <c:strRef>
              <c:f>データシート!$A$30</c:f>
              <c:strCache>
                <c:ptCount val="1"/>
                <c:pt idx="0">
                  <c:v>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77E-4DE5-873A-B8790162A05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0.27</c:v>
                </c:pt>
                <c:pt idx="2">
                  <c:v>#N/A</c:v>
                </c:pt>
                <c:pt idx="3">
                  <c:v>0.26</c:v>
                </c:pt>
                <c:pt idx="4">
                  <c:v>#N/A</c:v>
                </c:pt>
                <c:pt idx="5">
                  <c:v>0.23</c:v>
                </c:pt>
                <c:pt idx="6">
                  <c:v>#N/A</c:v>
                </c:pt>
                <c:pt idx="7">
                  <c:v>0.24</c:v>
                </c:pt>
                <c:pt idx="8">
                  <c:v>#N/A</c:v>
                </c:pt>
                <c:pt idx="9">
                  <c:v>0.24</c:v>
                </c:pt>
              </c:numCache>
            </c:numRef>
          </c:val>
          <c:extLst>
            <c:ext xmlns:c16="http://schemas.microsoft.com/office/drawing/2014/chart" uri="{C3380CC4-5D6E-409C-BE32-E72D297353CC}">
              <c16:uniqueId val="{00000004-877E-4DE5-873A-B8790162A05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0.18</c:v>
                </c:pt>
                <c:pt idx="2">
                  <c:v>#N/A</c:v>
                </c:pt>
                <c:pt idx="3">
                  <c:v>0.13</c:v>
                </c:pt>
                <c:pt idx="4">
                  <c:v>#N/A</c:v>
                </c:pt>
                <c:pt idx="5">
                  <c:v>0.35</c:v>
                </c:pt>
                <c:pt idx="6">
                  <c:v>#N/A</c:v>
                </c:pt>
                <c:pt idx="7">
                  <c:v>0.7</c:v>
                </c:pt>
                <c:pt idx="8">
                  <c:v>#N/A</c:v>
                </c:pt>
                <c:pt idx="9">
                  <c:v>1.1299999999999999</c:v>
                </c:pt>
              </c:numCache>
            </c:numRef>
          </c:val>
          <c:extLst>
            <c:ext xmlns:c16="http://schemas.microsoft.com/office/drawing/2014/chart" uri="{C3380CC4-5D6E-409C-BE32-E72D297353CC}">
              <c16:uniqueId val="{00000005-877E-4DE5-873A-B8790162A05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0.12</c:v>
                </c:pt>
                <c:pt idx="2">
                  <c:v>#N/A</c:v>
                </c:pt>
                <c:pt idx="3">
                  <c:v>0.17</c:v>
                </c:pt>
                <c:pt idx="4">
                  <c:v>#N/A</c:v>
                </c:pt>
                <c:pt idx="5">
                  <c:v>0.59</c:v>
                </c:pt>
                <c:pt idx="6">
                  <c:v>#N/A</c:v>
                </c:pt>
                <c:pt idx="7">
                  <c:v>1.35</c:v>
                </c:pt>
                <c:pt idx="8">
                  <c:v>#N/A</c:v>
                </c:pt>
                <c:pt idx="9">
                  <c:v>2.33</c:v>
                </c:pt>
              </c:numCache>
            </c:numRef>
          </c:val>
          <c:extLst>
            <c:ext xmlns:c16="http://schemas.microsoft.com/office/drawing/2014/chart" uri="{C3380CC4-5D6E-409C-BE32-E72D297353CC}">
              <c16:uniqueId val="{00000006-877E-4DE5-873A-B8790162A05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11.88</c:v>
                </c:pt>
                <c:pt idx="2">
                  <c:v>#N/A</c:v>
                </c:pt>
                <c:pt idx="3">
                  <c:v>10.6</c:v>
                </c:pt>
                <c:pt idx="4">
                  <c:v>#N/A</c:v>
                </c:pt>
                <c:pt idx="5">
                  <c:v>6.88</c:v>
                </c:pt>
                <c:pt idx="6">
                  <c:v>#N/A</c:v>
                </c:pt>
                <c:pt idx="7">
                  <c:v>14.88</c:v>
                </c:pt>
                <c:pt idx="8">
                  <c:v>#N/A</c:v>
                </c:pt>
                <c:pt idx="9">
                  <c:v>7.9</c:v>
                </c:pt>
              </c:numCache>
            </c:numRef>
          </c:val>
          <c:extLst>
            <c:ext xmlns:c16="http://schemas.microsoft.com/office/drawing/2014/chart" uri="{C3380CC4-5D6E-409C-BE32-E72D297353CC}">
              <c16:uniqueId val="{00000007-877E-4DE5-873A-B8790162A05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7.99</c:v>
                </c:pt>
                <c:pt idx="2">
                  <c:v>#N/A</c:v>
                </c:pt>
                <c:pt idx="3">
                  <c:v>8.66</c:v>
                </c:pt>
                <c:pt idx="4">
                  <c:v>#N/A</c:v>
                </c:pt>
                <c:pt idx="5">
                  <c:v>9.34</c:v>
                </c:pt>
                <c:pt idx="6">
                  <c:v>#N/A</c:v>
                </c:pt>
                <c:pt idx="7">
                  <c:v>9.41</c:v>
                </c:pt>
                <c:pt idx="8">
                  <c:v>#N/A</c:v>
                </c:pt>
                <c:pt idx="9">
                  <c:v>9.9600000000000009</c:v>
                </c:pt>
              </c:numCache>
            </c:numRef>
          </c:val>
          <c:extLst>
            <c:ext xmlns:c16="http://schemas.microsoft.com/office/drawing/2014/chart" uri="{C3380CC4-5D6E-409C-BE32-E72D297353CC}">
              <c16:uniqueId val="{00000008-877E-4DE5-873A-B8790162A055}"/>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3.63</c:v>
                </c:pt>
                <c:pt idx="1">
                  <c:v>#N/A</c:v>
                </c:pt>
                <c:pt idx="2">
                  <c:v>3.38</c:v>
                </c:pt>
                <c:pt idx="3">
                  <c:v>#N/A</c:v>
                </c:pt>
                <c:pt idx="4">
                  <c:v>2.89</c:v>
                </c:pt>
                <c:pt idx="5">
                  <c:v>#N/A</c:v>
                </c:pt>
                <c:pt idx="6">
                  <c:v>2.57</c:v>
                </c:pt>
                <c:pt idx="7">
                  <c:v>#N/A</c:v>
                </c:pt>
                <c:pt idx="8">
                  <c:v>2.5</c:v>
                </c:pt>
                <c:pt idx="9">
                  <c:v>#N/A</c:v>
                </c:pt>
              </c:numCache>
            </c:numRef>
          </c:val>
          <c:extLst>
            <c:ext xmlns:c16="http://schemas.microsoft.com/office/drawing/2014/chart" uri="{C3380CC4-5D6E-409C-BE32-E72D297353CC}">
              <c16:uniqueId val="{00000009-877E-4DE5-873A-B8790162A0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1389</c:v>
                </c:pt>
                <c:pt idx="5">
                  <c:v>1382</c:v>
                </c:pt>
                <c:pt idx="8">
                  <c:v>1365</c:v>
                </c:pt>
                <c:pt idx="11">
                  <c:v>1416</c:v>
                </c:pt>
                <c:pt idx="14">
                  <c:v>1437</c:v>
                </c:pt>
              </c:numCache>
            </c:numRef>
          </c:val>
          <c:extLst>
            <c:ext xmlns:c16="http://schemas.microsoft.com/office/drawing/2014/chart" uri="{C3380CC4-5D6E-409C-BE32-E72D297353CC}">
              <c16:uniqueId val="{00000000-6C01-45F3-A039-A867A2B8F8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C01-45F3-A039-A867A2B8F8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34</c:v>
                </c:pt>
                <c:pt idx="3">
                  <c:v>27</c:v>
                </c:pt>
                <c:pt idx="6">
                  <c:v>22</c:v>
                </c:pt>
                <c:pt idx="9">
                  <c:v>10</c:v>
                </c:pt>
                <c:pt idx="12">
                  <c:v>10</c:v>
                </c:pt>
              </c:numCache>
            </c:numRef>
          </c:val>
          <c:extLst>
            <c:ext xmlns:c16="http://schemas.microsoft.com/office/drawing/2014/chart" uri="{C3380CC4-5D6E-409C-BE32-E72D297353CC}">
              <c16:uniqueId val="{00000002-6C01-45F3-A039-A867A2B8F8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6C01-45F3-A039-A867A2B8F8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279</c:v>
                </c:pt>
                <c:pt idx="3">
                  <c:v>262</c:v>
                </c:pt>
                <c:pt idx="6">
                  <c:v>281</c:v>
                </c:pt>
                <c:pt idx="9">
                  <c:v>270</c:v>
                </c:pt>
                <c:pt idx="12">
                  <c:v>263</c:v>
                </c:pt>
              </c:numCache>
            </c:numRef>
          </c:val>
          <c:extLst>
            <c:ext xmlns:c16="http://schemas.microsoft.com/office/drawing/2014/chart" uri="{C3380CC4-5D6E-409C-BE32-E72D297353CC}">
              <c16:uniqueId val="{00000004-6C01-45F3-A039-A867A2B8F8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C01-45F3-A039-A867A2B8F8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C01-45F3-A039-A867A2B8F8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1969</c:v>
                </c:pt>
                <c:pt idx="3">
                  <c:v>1923</c:v>
                </c:pt>
                <c:pt idx="6">
                  <c:v>1932</c:v>
                </c:pt>
                <c:pt idx="9">
                  <c:v>1866</c:v>
                </c:pt>
                <c:pt idx="12">
                  <c:v>1810</c:v>
                </c:pt>
              </c:numCache>
            </c:numRef>
          </c:val>
          <c:extLst>
            <c:ext xmlns:c16="http://schemas.microsoft.com/office/drawing/2014/chart" uri="{C3380CC4-5D6E-409C-BE32-E72D297353CC}">
              <c16:uniqueId val="{00000007-6C01-45F3-A039-A867A2B8F8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895</c:v>
                </c:pt>
                <c:pt idx="2">
                  <c:v>#N/A</c:v>
                </c:pt>
                <c:pt idx="3">
                  <c:v>#N/A</c:v>
                </c:pt>
                <c:pt idx="4">
                  <c:v>832</c:v>
                </c:pt>
                <c:pt idx="5">
                  <c:v>#N/A</c:v>
                </c:pt>
                <c:pt idx="6">
                  <c:v>#N/A</c:v>
                </c:pt>
                <c:pt idx="7">
                  <c:v>872</c:v>
                </c:pt>
                <c:pt idx="8">
                  <c:v>#N/A</c:v>
                </c:pt>
                <c:pt idx="9">
                  <c:v>#N/A</c:v>
                </c:pt>
                <c:pt idx="10">
                  <c:v>732</c:v>
                </c:pt>
                <c:pt idx="11">
                  <c:v>#N/A</c:v>
                </c:pt>
                <c:pt idx="12">
                  <c:v>#N/A</c:v>
                </c:pt>
                <c:pt idx="13">
                  <c:v>648</c:v>
                </c:pt>
                <c:pt idx="14">
                  <c:v>#N/A</c:v>
                </c:pt>
              </c:numCache>
            </c:numRef>
          </c:val>
          <c:smooth val="0"/>
          <c:extLst>
            <c:ext xmlns:c16="http://schemas.microsoft.com/office/drawing/2014/chart" uri="{C3380CC4-5D6E-409C-BE32-E72D297353CC}">
              <c16:uniqueId val="{00000008-6C01-45F3-A039-A867A2B8F8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13532</c:v>
                </c:pt>
                <c:pt idx="5">
                  <c:v>13511</c:v>
                </c:pt>
                <c:pt idx="8">
                  <c:v>13869</c:v>
                </c:pt>
                <c:pt idx="11">
                  <c:v>14067</c:v>
                </c:pt>
                <c:pt idx="14">
                  <c:v>13804</c:v>
                </c:pt>
              </c:numCache>
            </c:numRef>
          </c:val>
          <c:extLst>
            <c:ext xmlns:c16="http://schemas.microsoft.com/office/drawing/2014/chart" uri="{C3380CC4-5D6E-409C-BE32-E72D297353CC}">
              <c16:uniqueId val="{00000000-81B9-46B2-9393-B4D4938D95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248</c:v>
                </c:pt>
                <c:pt idx="5">
                  <c:v>177</c:v>
                </c:pt>
                <c:pt idx="8">
                  <c:v>95</c:v>
                </c:pt>
                <c:pt idx="11">
                  <c:v>43</c:v>
                </c:pt>
                <c:pt idx="14">
                  <c:v>1</c:v>
                </c:pt>
              </c:numCache>
            </c:numRef>
          </c:val>
          <c:extLst>
            <c:ext xmlns:c16="http://schemas.microsoft.com/office/drawing/2014/chart" uri="{C3380CC4-5D6E-409C-BE32-E72D297353CC}">
              <c16:uniqueId val="{00000001-81B9-46B2-9393-B4D4938D95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2707</c:v>
                </c:pt>
                <c:pt idx="5">
                  <c:v>3295</c:v>
                </c:pt>
                <c:pt idx="8">
                  <c:v>4691</c:v>
                </c:pt>
                <c:pt idx="11">
                  <c:v>5893</c:v>
                </c:pt>
                <c:pt idx="14">
                  <c:v>7465</c:v>
                </c:pt>
              </c:numCache>
            </c:numRef>
          </c:val>
          <c:extLst>
            <c:ext xmlns:c16="http://schemas.microsoft.com/office/drawing/2014/chart" uri="{C3380CC4-5D6E-409C-BE32-E72D297353CC}">
              <c16:uniqueId val="{00000002-81B9-46B2-9393-B4D4938D95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B9-46B2-9393-B4D4938D95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B9-46B2-9393-B4D4938D95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B9-46B2-9393-B4D4938D95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1642</c:v>
                </c:pt>
                <c:pt idx="3">
                  <c:v>1665</c:v>
                </c:pt>
                <c:pt idx="6">
                  <c:v>1609</c:v>
                </c:pt>
                <c:pt idx="9">
                  <c:v>1638</c:v>
                </c:pt>
                <c:pt idx="12">
                  <c:v>1511</c:v>
                </c:pt>
              </c:numCache>
            </c:numRef>
          </c:val>
          <c:extLst>
            <c:ext xmlns:c16="http://schemas.microsoft.com/office/drawing/2014/chart" uri="{C3380CC4-5D6E-409C-BE32-E72D297353CC}">
              <c16:uniqueId val="{00000006-81B9-46B2-9393-B4D4938D95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c:v>
                </c:pt>
                <c:pt idx="3">
                  <c:v>7</c:v>
                </c:pt>
                <c:pt idx="6">
                  <c:v>6</c:v>
                </c:pt>
                <c:pt idx="9">
                  <c:v>4</c:v>
                </c:pt>
                <c:pt idx="12">
                  <c:v>3</c:v>
                </c:pt>
              </c:numCache>
            </c:numRef>
          </c:val>
          <c:extLst>
            <c:ext xmlns:c16="http://schemas.microsoft.com/office/drawing/2014/chart" uri="{C3380CC4-5D6E-409C-BE32-E72D297353CC}">
              <c16:uniqueId val="{00000007-81B9-46B2-9393-B4D4938D95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3776</c:v>
                </c:pt>
                <c:pt idx="3">
                  <c:v>3584</c:v>
                </c:pt>
                <c:pt idx="6">
                  <c:v>3661</c:v>
                </c:pt>
                <c:pt idx="9">
                  <c:v>3528</c:v>
                </c:pt>
                <c:pt idx="12">
                  <c:v>3510</c:v>
                </c:pt>
              </c:numCache>
            </c:numRef>
          </c:val>
          <c:extLst>
            <c:ext xmlns:c16="http://schemas.microsoft.com/office/drawing/2014/chart" uri="{C3380CC4-5D6E-409C-BE32-E72D297353CC}">
              <c16:uniqueId val="{00000008-81B9-46B2-9393-B4D4938D95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84</c:v>
                </c:pt>
                <c:pt idx="3">
                  <c:v>59</c:v>
                </c:pt>
                <c:pt idx="6">
                  <c:v>39</c:v>
                </c:pt>
                <c:pt idx="9">
                  <c:v>30</c:v>
                </c:pt>
                <c:pt idx="12">
                  <c:v>21</c:v>
                </c:pt>
              </c:numCache>
            </c:numRef>
          </c:val>
          <c:extLst>
            <c:ext xmlns:c16="http://schemas.microsoft.com/office/drawing/2014/chart" uri="{C3380CC4-5D6E-409C-BE32-E72D297353CC}">
              <c16:uniqueId val="{00000009-81B9-46B2-9393-B4D4938D95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17110</c:v>
                </c:pt>
                <c:pt idx="3">
                  <c:v>17237</c:v>
                </c:pt>
                <c:pt idx="6">
                  <c:v>16928</c:v>
                </c:pt>
                <c:pt idx="9">
                  <c:v>17574</c:v>
                </c:pt>
                <c:pt idx="12">
                  <c:v>17003</c:v>
                </c:pt>
              </c:numCache>
            </c:numRef>
          </c:val>
          <c:extLst>
            <c:ext xmlns:c16="http://schemas.microsoft.com/office/drawing/2014/chart" uri="{C3380CC4-5D6E-409C-BE32-E72D297353CC}">
              <c16:uniqueId val="{0000000A-81B9-46B2-9393-B4D4938D95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6134</c:v>
                </c:pt>
                <c:pt idx="2">
                  <c:v>#N/A</c:v>
                </c:pt>
                <c:pt idx="3">
                  <c:v>#N/A</c:v>
                </c:pt>
                <c:pt idx="4">
                  <c:v>5570</c:v>
                </c:pt>
                <c:pt idx="5">
                  <c:v>#N/A</c:v>
                </c:pt>
                <c:pt idx="6">
                  <c:v>#N/A</c:v>
                </c:pt>
                <c:pt idx="7">
                  <c:v>3587</c:v>
                </c:pt>
                <c:pt idx="8">
                  <c:v>#N/A</c:v>
                </c:pt>
                <c:pt idx="9">
                  <c:v>#N/A</c:v>
                </c:pt>
                <c:pt idx="10">
                  <c:v>2771</c:v>
                </c:pt>
                <c:pt idx="11">
                  <c:v>#N/A</c:v>
                </c:pt>
                <c:pt idx="12">
                  <c:v>#N/A</c:v>
                </c:pt>
                <c:pt idx="13">
                  <c:v>777</c:v>
                </c:pt>
                <c:pt idx="14">
                  <c:v>#N/A</c:v>
                </c:pt>
              </c:numCache>
            </c:numRef>
          </c:val>
          <c:smooth val="0"/>
          <c:extLst>
            <c:ext xmlns:c16="http://schemas.microsoft.com/office/drawing/2014/chart" uri="{C3380CC4-5D6E-409C-BE32-E72D297353CC}">
              <c16:uniqueId val="{0000000B-81B9-46B2-9393-B4D4938D95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331</c:v>
                </c:pt>
                <c:pt idx="1">
                  <c:v>331</c:v>
                </c:pt>
                <c:pt idx="2">
                  <c:v>832</c:v>
                </c:pt>
              </c:numCache>
            </c:numRef>
          </c:val>
          <c:extLst>
            <c:ext xmlns:c16="http://schemas.microsoft.com/office/drawing/2014/chart" uri="{C3380CC4-5D6E-409C-BE32-E72D297353CC}">
              <c16:uniqueId val="{00000000-33E3-46F9-9B36-DE3E4A611D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1366</c:v>
                </c:pt>
                <c:pt idx="1">
                  <c:v>1761</c:v>
                </c:pt>
                <c:pt idx="2">
                  <c:v>2062</c:v>
                </c:pt>
              </c:numCache>
            </c:numRef>
          </c:val>
          <c:extLst>
            <c:ext xmlns:c16="http://schemas.microsoft.com/office/drawing/2014/chart" uri="{C3380CC4-5D6E-409C-BE32-E72D297353CC}">
              <c16:uniqueId val="{00000001-33E3-46F9-9B36-DE3E4A611D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2864</c:v>
                </c:pt>
                <c:pt idx="1">
                  <c:v>3821</c:v>
                </c:pt>
                <c:pt idx="2">
                  <c:v>4651</c:v>
                </c:pt>
              </c:numCache>
            </c:numRef>
          </c:val>
          <c:extLst>
            <c:ext xmlns:c16="http://schemas.microsoft.com/office/drawing/2014/chart" uri="{C3380CC4-5D6E-409C-BE32-E72D297353CC}">
              <c16:uniqueId val="{00000002-33E3-46F9-9B36-DE3E4A611D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高知県須崎市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補償金免除繰上償還や市債の発行基準を設けた結果、地方債現在高は大幅に減少し、元利償還金も減少している。算入公債費についても交付税算入のある地方債の発行に重点を置いており今後も交付税算入の少ない地方債の発行抑制に努める。人口減少等により普通交付税の増額は見込めず、標準財政規模も減少していくことが考えられるため、実質公債費比率の改善には、分子の数値を減少させる必要があるため、今後も公債費の圧縮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該当無し。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高知県須崎市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地方債発行に基準（臨時財政対策債と災害復旧事業を除いた年間の地方債発行額と元金償還額の差額</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億円以上）を設けた結果、地方債現在高は近年減少傾向にあったが、近年の普通建設事業費の増大により地方債現在高は</a:t>
          </a:r>
          <a:r>
            <a:rPr kumimoji="1" lang="ja-JP" altLang="en-US" sz="1100" b="0" i="0" baseline="0">
              <a:solidFill>
                <a:schemeClr val="dk1"/>
              </a:solidFill>
              <a:effectLst/>
              <a:latin typeface="+mn-lt"/>
              <a:ea typeface="+mn-ea"/>
              <a:cs typeface="+mn-cs"/>
            </a:rPr>
            <a:t>高止まりとなっている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その他にも、</a:t>
          </a:r>
          <a:r>
            <a:rPr kumimoji="1" lang="en-US" altLang="ja-JP" sz="1100" b="0" i="0" baseline="0">
              <a:solidFill>
                <a:schemeClr val="dk1"/>
              </a:solidFill>
              <a:effectLst/>
              <a:latin typeface="+mn-lt"/>
              <a:ea typeface="+mn-ea"/>
              <a:cs typeface="+mn-cs"/>
            </a:rPr>
            <a:t>H24</a:t>
          </a:r>
          <a:r>
            <a:rPr kumimoji="1" lang="ja-JP" altLang="ja-JP" sz="1100" b="0" i="0" baseline="0">
              <a:solidFill>
                <a:schemeClr val="dk1"/>
              </a:solidFill>
              <a:effectLst/>
              <a:latin typeface="+mn-lt"/>
              <a:ea typeface="+mn-ea"/>
              <a:cs typeface="+mn-cs"/>
            </a:rPr>
            <a:t>年度～</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年度まで</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年連続となる繰上償還を実施し、</a:t>
          </a:r>
          <a:r>
            <a:rPr kumimoji="1" lang="en-US" altLang="ja-JP" sz="1100" b="0" i="0" baseline="0">
              <a:solidFill>
                <a:schemeClr val="dk1"/>
              </a:solidFill>
              <a:effectLst/>
              <a:latin typeface="+mn-lt"/>
              <a:ea typeface="+mn-ea"/>
              <a:cs typeface="+mn-cs"/>
            </a:rPr>
            <a:t>H28</a:t>
          </a:r>
          <a:r>
            <a:rPr kumimoji="1" lang="ja-JP" altLang="ja-JP" sz="1100" b="0" i="0" baseline="0">
              <a:solidFill>
                <a:schemeClr val="dk1"/>
              </a:solidFill>
              <a:effectLst/>
              <a:latin typeface="+mn-lt"/>
              <a:ea typeface="+mn-ea"/>
              <a:cs typeface="+mn-cs"/>
            </a:rPr>
            <a:t>年度においても</a:t>
          </a:r>
          <a:r>
            <a:rPr kumimoji="1" lang="en-US" altLang="ja-JP" sz="1100" b="0" i="0" baseline="0">
              <a:solidFill>
                <a:schemeClr val="dk1"/>
              </a:solidFill>
              <a:effectLst/>
              <a:latin typeface="+mn-lt"/>
              <a:ea typeface="+mn-ea"/>
              <a:cs typeface="+mn-cs"/>
            </a:rPr>
            <a:t>410,070</a:t>
          </a:r>
          <a:r>
            <a:rPr kumimoji="1" lang="ja-JP" altLang="ja-JP" sz="1100" b="0" i="0" baseline="0">
              <a:solidFill>
                <a:schemeClr val="dk1"/>
              </a:solidFill>
              <a:effectLst/>
              <a:latin typeface="+mn-lt"/>
              <a:ea typeface="+mn-ea"/>
              <a:cs typeface="+mn-cs"/>
            </a:rPr>
            <a:t>千円繰上償還を実施したことにより、着実に数値が改善している。しかしながら、学校等の公共施設に加えて、橋梁や下水道施設等インフラの老朽化が進んでおり、順次長寿命化改修や更新等も必要となるため、公営企業債繰入見込額も依然として高止まり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充当可能基金においては、ふるさと納税を原資にした基金が大幅に増加しており、数値の健全化に寄与している。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今後も、地方債の発行に基準を設け、さらに地方債の繰上償還をおこなうことで地方債現在高を削減させ、将来負担比率の数値の改善に努める。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高知県須崎市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baseline="0">
              <a:solidFill>
                <a:schemeClr val="dk1"/>
              </a:solidFill>
              <a:effectLst/>
              <a:latin typeface="+mn-lt"/>
              <a:ea typeface="+mn-ea"/>
              <a:cs typeface="+mn-cs"/>
            </a:rPr>
            <a:t>　</a:t>
          </a:r>
          <a:r>
            <a:rPr kumimoji="1" lang="en-US" altLang="ja-JP" sz="1300" b="0" i="0" baseline="0">
              <a:solidFill>
                <a:schemeClr val="dk1"/>
              </a:solidFill>
              <a:effectLst/>
              <a:latin typeface="+mn-lt"/>
              <a:ea typeface="+mn-ea"/>
              <a:cs typeface="+mn-cs"/>
            </a:rPr>
            <a:t>H24</a:t>
          </a:r>
          <a:r>
            <a:rPr kumimoji="1" lang="ja-JP" altLang="en-US" sz="1300" b="0" i="0" baseline="0">
              <a:solidFill>
                <a:schemeClr val="dk1"/>
              </a:solidFill>
              <a:effectLst/>
              <a:latin typeface="+mn-lt"/>
              <a:ea typeface="+mn-ea"/>
              <a:cs typeface="+mn-cs"/>
            </a:rPr>
            <a:t>年以降積立していなかった</a:t>
          </a:r>
          <a:r>
            <a:rPr kumimoji="1" lang="ja-JP" altLang="ja-JP" sz="1300" b="0" i="0" baseline="0">
              <a:solidFill>
                <a:schemeClr val="dk1"/>
              </a:solidFill>
              <a:effectLst/>
              <a:latin typeface="+mn-lt"/>
              <a:ea typeface="+mn-ea"/>
              <a:cs typeface="+mn-cs"/>
            </a:rPr>
            <a:t>財政調整基金に</a:t>
          </a:r>
          <a:r>
            <a:rPr kumimoji="1" lang="ja-JP" altLang="en-US" sz="1300" b="0" i="0" baseline="0">
              <a:solidFill>
                <a:schemeClr val="dk1"/>
              </a:solidFill>
              <a:effectLst/>
              <a:latin typeface="+mn-lt"/>
              <a:ea typeface="+mn-ea"/>
              <a:cs typeface="+mn-cs"/>
            </a:rPr>
            <a:t>決算剰余で積立し増加した。</a:t>
          </a:r>
          <a:r>
            <a:rPr kumimoji="1" lang="ja-JP" altLang="ja-JP" sz="1300" b="0" i="0" baseline="0">
              <a:solidFill>
                <a:schemeClr val="dk1"/>
              </a:solidFill>
              <a:effectLst/>
              <a:latin typeface="+mn-lt"/>
              <a:ea typeface="+mn-ea"/>
              <a:cs typeface="+mn-cs"/>
            </a:rPr>
            <a:t>減債基金</a:t>
          </a:r>
          <a:r>
            <a:rPr kumimoji="1" lang="ja-JP" altLang="en-US" sz="1300" b="0" i="0" baseline="0">
              <a:solidFill>
                <a:schemeClr val="dk1"/>
              </a:solidFill>
              <a:effectLst/>
              <a:latin typeface="+mn-lt"/>
              <a:ea typeface="+mn-ea"/>
              <a:cs typeface="+mn-cs"/>
            </a:rPr>
            <a:t>についても決算剰余で</a:t>
          </a:r>
          <a:r>
            <a:rPr kumimoji="1" lang="ja-JP" altLang="ja-JP" sz="1300" b="0" i="0" baseline="0">
              <a:solidFill>
                <a:schemeClr val="dk1"/>
              </a:solidFill>
              <a:effectLst/>
              <a:latin typeface="+mn-lt"/>
              <a:ea typeface="+mn-ea"/>
              <a:cs typeface="+mn-cs"/>
            </a:rPr>
            <a:t>増加している。特定目的基金においては、ふるさと納税を原資としたすさきがすきさ応援基金や将来の施設更新に備えた施設等整備基金が増加しているため、基金全体としては増傾向である。</a:t>
          </a:r>
          <a:endParaRPr lang="ja-JP" altLang="ja-JP" sz="13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mn-lt"/>
              <a:ea typeface="+mn-ea"/>
              <a:cs typeface="+mn-cs"/>
            </a:rPr>
            <a:t>住宅新築資金特別会計で２億円程度の赤字を計上しているため、決算補填に対処できるよう財政調整基金を３億円以上確保している。減債基金については、基金残高を注視しながら、適宜繰上償還財源として活用することとしている。各特定目的基金については、使途に沿った活用を検討しており、特に施設等整備基金については、</a:t>
          </a:r>
          <a:r>
            <a:rPr kumimoji="1" lang="en-US" altLang="ja-JP" sz="1300" b="0" i="0" baseline="0">
              <a:solidFill>
                <a:schemeClr val="dk1"/>
              </a:solidFill>
              <a:effectLst/>
              <a:latin typeface="+mn-lt"/>
              <a:ea typeface="+mn-ea"/>
              <a:cs typeface="+mn-cs"/>
            </a:rPr>
            <a:t>H28</a:t>
          </a:r>
          <a:r>
            <a:rPr kumimoji="1" lang="ja-JP" altLang="ja-JP" sz="1300" b="0" i="0" baseline="0">
              <a:solidFill>
                <a:schemeClr val="dk1"/>
              </a:solidFill>
              <a:effectLst/>
              <a:latin typeface="+mn-lt"/>
              <a:ea typeface="+mn-ea"/>
              <a:cs typeface="+mn-cs"/>
            </a:rPr>
            <a:t>年度以降</a:t>
          </a:r>
          <a:r>
            <a:rPr kumimoji="1" lang="en-US" altLang="ja-JP" sz="1300" b="0" i="0" baseline="0">
              <a:solidFill>
                <a:schemeClr val="dk1"/>
              </a:solidFill>
              <a:effectLst/>
              <a:latin typeface="+mn-lt"/>
              <a:ea typeface="+mn-ea"/>
              <a:cs typeface="+mn-cs"/>
            </a:rPr>
            <a:t>1</a:t>
          </a:r>
          <a:r>
            <a:rPr kumimoji="1" lang="ja-JP" altLang="ja-JP" sz="1300" b="0" i="0" baseline="0">
              <a:solidFill>
                <a:schemeClr val="dk1"/>
              </a:solidFill>
              <a:effectLst/>
              <a:latin typeface="+mn-lt"/>
              <a:ea typeface="+mn-ea"/>
              <a:cs typeface="+mn-cs"/>
            </a:rPr>
            <a:t>～</a:t>
          </a:r>
          <a:r>
            <a:rPr kumimoji="1" lang="en-US" altLang="ja-JP" sz="1300" b="0" i="0" baseline="0">
              <a:solidFill>
                <a:schemeClr val="dk1"/>
              </a:solidFill>
              <a:effectLst/>
              <a:latin typeface="+mn-lt"/>
              <a:ea typeface="+mn-ea"/>
              <a:cs typeface="+mn-cs"/>
            </a:rPr>
            <a:t>1.5</a:t>
          </a:r>
          <a:r>
            <a:rPr kumimoji="1" lang="ja-JP" altLang="ja-JP" sz="1300" b="0" i="0" baseline="0">
              <a:solidFill>
                <a:schemeClr val="dk1"/>
              </a:solidFill>
              <a:effectLst/>
              <a:latin typeface="+mn-lt"/>
              <a:ea typeface="+mn-ea"/>
              <a:cs typeface="+mn-cs"/>
            </a:rPr>
            <a:t>億円を積立て、将来の施設整備に備えている。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　すさきがすきさ応援基金については、ふるさと納税を原資として積み立て、本市における子育てや産業振興、防災対策に重点的に活用している。また、施設等整備基金においては、将来的な施設更新や施設整備に向け</a:t>
          </a:r>
          <a:r>
            <a:rPr kumimoji="1" lang="en-US" altLang="ja-JP" sz="1300" b="0" i="0" baseline="0">
              <a:solidFill>
                <a:schemeClr val="dk1"/>
              </a:solidFill>
              <a:effectLst/>
              <a:latin typeface="+mn-lt"/>
              <a:ea typeface="+mn-ea"/>
              <a:cs typeface="+mn-cs"/>
            </a:rPr>
            <a:t>150,000</a:t>
          </a:r>
          <a:r>
            <a:rPr kumimoji="1" lang="ja-JP" altLang="ja-JP" sz="1300" b="0" i="0" baseline="0">
              <a:solidFill>
                <a:schemeClr val="dk1"/>
              </a:solidFill>
              <a:effectLst/>
              <a:latin typeface="+mn-lt"/>
              <a:ea typeface="+mn-ea"/>
              <a:cs typeface="+mn-cs"/>
            </a:rPr>
            <a:t>千円程度を毎年積み立てている状況である。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　すさきがすきさ応援基金においては、ふるさと納税が順調なことから</a:t>
          </a:r>
          <a:r>
            <a:rPr kumimoji="1" lang="en-US" altLang="ja-JP" sz="1300" b="0" i="0" baseline="0">
              <a:solidFill>
                <a:schemeClr val="dk1"/>
              </a:solidFill>
              <a:effectLst/>
              <a:latin typeface="+mn-lt"/>
              <a:ea typeface="+mn-ea"/>
              <a:cs typeface="+mn-cs"/>
            </a:rPr>
            <a:t>770,554</a:t>
          </a:r>
          <a:r>
            <a:rPr kumimoji="1" lang="ja-JP" altLang="ja-JP" sz="1300" b="0" i="0" baseline="0">
              <a:solidFill>
                <a:schemeClr val="dk1"/>
              </a:solidFill>
              <a:effectLst/>
              <a:latin typeface="+mn-lt"/>
              <a:ea typeface="+mn-ea"/>
              <a:cs typeface="+mn-cs"/>
            </a:rPr>
            <a:t>千円残高が増加している。施設等整備基金においては、将来の施設整備に向け</a:t>
          </a:r>
          <a:r>
            <a:rPr kumimoji="1" lang="en-US" altLang="ja-JP" sz="1300" b="0" i="0" baseline="0">
              <a:solidFill>
                <a:schemeClr val="dk1"/>
              </a:solidFill>
              <a:effectLst/>
              <a:latin typeface="+mn-lt"/>
              <a:ea typeface="+mn-ea"/>
              <a:cs typeface="+mn-cs"/>
            </a:rPr>
            <a:t>150,000</a:t>
          </a:r>
          <a:r>
            <a:rPr kumimoji="1" lang="ja-JP" altLang="ja-JP" sz="1300" b="0" i="0" baseline="0">
              <a:solidFill>
                <a:schemeClr val="dk1"/>
              </a:solidFill>
              <a:effectLst/>
              <a:latin typeface="+mn-lt"/>
              <a:ea typeface="+mn-ea"/>
              <a:cs typeface="+mn-cs"/>
            </a:rPr>
            <a:t>千円を積み立てることとしており、</a:t>
          </a:r>
          <a:r>
            <a:rPr kumimoji="1" lang="en-US" altLang="ja-JP" sz="1300" b="0" i="0" baseline="0">
              <a:solidFill>
                <a:schemeClr val="dk1"/>
              </a:solidFill>
              <a:effectLst/>
              <a:latin typeface="+mn-lt"/>
              <a:ea typeface="+mn-ea"/>
              <a:cs typeface="+mn-cs"/>
            </a:rPr>
            <a:t>R4</a:t>
          </a:r>
          <a:r>
            <a:rPr kumimoji="1" lang="ja-JP" altLang="ja-JP" sz="1300" b="0" i="0" baseline="0">
              <a:solidFill>
                <a:schemeClr val="dk1"/>
              </a:solidFill>
              <a:effectLst/>
              <a:latin typeface="+mn-lt"/>
              <a:ea typeface="+mn-ea"/>
              <a:cs typeface="+mn-cs"/>
            </a:rPr>
            <a:t>年度においては取崩しと相殺した結果、残高としては</a:t>
          </a:r>
          <a:r>
            <a:rPr kumimoji="1" lang="en-US" altLang="ja-JP" sz="1300" b="0" i="0" baseline="0">
              <a:solidFill>
                <a:schemeClr val="dk1"/>
              </a:solidFill>
              <a:effectLst/>
              <a:latin typeface="+mn-lt"/>
              <a:ea typeface="+mn-ea"/>
              <a:cs typeface="+mn-cs"/>
            </a:rPr>
            <a:t>103,657</a:t>
          </a:r>
          <a:r>
            <a:rPr kumimoji="1" lang="ja-JP" altLang="ja-JP" sz="1300" b="0" i="0" baseline="0">
              <a:solidFill>
                <a:schemeClr val="dk1"/>
              </a:solidFill>
              <a:effectLst/>
              <a:latin typeface="+mn-lt"/>
              <a:ea typeface="+mn-ea"/>
              <a:cs typeface="+mn-cs"/>
            </a:rPr>
            <a:t>千円増の</a:t>
          </a:r>
          <a:r>
            <a:rPr kumimoji="1" lang="en-US" altLang="ja-JP" sz="1300" b="0" i="0" baseline="0">
              <a:solidFill>
                <a:schemeClr val="dk1"/>
              </a:solidFill>
              <a:effectLst/>
              <a:latin typeface="+mn-lt"/>
              <a:ea typeface="+mn-ea"/>
              <a:cs typeface="+mn-cs"/>
            </a:rPr>
            <a:t>615,963</a:t>
          </a:r>
          <a:r>
            <a:rPr kumimoji="1" lang="ja-JP" altLang="ja-JP" sz="1300" b="0" i="0" baseline="0">
              <a:solidFill>
                <a:schemeClr val="dk1"/>
              </a:solidFill>
              <a:effectLst/>
              <a:latin typeface="+mn-lt"/>
              <a:ea typeface="+mn-ea"/>
              <a:cs typeface="+mn-cs"/>
            </a:rPr>
            <a:t>千円となった。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mn-lt"/>
              <a:ea typeface="+mn-ea"/>
              <a:cs typeface="+mn-cs"/>
            </a:rPr>
            <a:t>　類似団体と比較して、財政調整基金及び減債基金残高が非常に少ない状況であり、すさきがすきさ応援基金が、本市の目指すまちづくりに多大な貢献をしている状況である。今後においても、財政調整基金及び減債基金の不足を補う主要基金として、残高確保に努めると同時に住民福祉の向上に向けた政策的事業の財源として有効活用を図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mn-lt"/>
              <a:ea typeface="+mn-ea"/>
              <a:cs typeface="+mn-cs"/>
            </a:rPr>
            <a:t>　</a:t>
          </a:r>
          <a:r>
            <a:rPr kumimoji="1" lang="en-US" altLang="ja-JP" sz="1300" b="0" i="0" baseline="0">
              <a:solidFill>
                <a:schemeClr val="dk1"/>
              </a:solidFill>
              <a:effectLst/>
              <a:latin typeface="+mn-lt"/>
              <a:ea typeface="+mn-ea"/>
              <a:cs typeface="+mn-cs"/>
            </a:rPr>
            <a:t>H24</a:t>
          </a:r>
          <a:r>
            <a:rPr kumimoji="1" lang="ja-JP" altLang="ja-JP" sz="1300" b="0" i="0" baseline="0">
              <a:solidFill>
                <a:schemeClr val="dk1"/>
              </a:solidFill>
              <a:effectLst/>
              <a:latin typeface="+mn-lt"/>
              <a:ea typeface="+mn-ea"/>
              <a:cs typeface="+mn-cs"/>
            </a:rPr>
            <a:t>年以降積立していなかった財政調整基金に決算剰余で積立し増加した</a:t>
          </a:r>
          <a:r>
            <a:rPr kumimoji="1" lang="ja-JP" altLang="en-US" sz="1300" b="0" i="0" baseline="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mn-lt"/>
              <a:ea typeface="+mn-ea"/>
              <a:cs typeface="+mn-cs"/>
            </a:rPr>
            <a:t>住宅新築資金特別会計で２億円程度の赤字を計上しているため、決算補てんに対処できるよう財政調整基金を３億円以上確保している。今後においても</a:t>
          </a:r>
          <a:r>
            <a:rPr kumimoji="1" lang="ja-JP" altLang="en-US" sz="1300" b="0" i="0" baseline="0">
              <a:solidFill>
                <a:schemeClr val="dk1"/>
              </a:solidFill>
              <a:effectLst/>
              <a:latin typeface="+mn-lt"/>
              <a:ea typeface="+mn-ea"/>
              <a:cs typeface="+mn-cs"/>
            </a:rPr>
            <a:t>現在の基金残高を下回らないような基金</a:t>
          </a:r>
          <a:r>
            <a:rPr kumimoji="1" lang="ja-JP" altLang="ja-JP" sz="1300" b="0" i="0" baseline="0">
              <a:solidFill>
                <a:schemeClr val="dk1"/>
              </a:solidFill>
              <a:effectLst/>
              <a:latin typeface="+mn-lt"/>
              <a:ea typeface="+mn-ea"/>
              <a:cs typeface="+mn-cs"/>
            </a:rPr>
            <a:t>運用に努める。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游ゴシック Light" panose="020B0300000000000000" pitchFamily="50" charset="-128"/>
            <a:ea typeface="游ゴシック Light" panose="020B0300000000000000" pitchFamily="50" charset="-128"/>
            <a:cs typeface="+mn-cs"/>
          </a:endParaRPr>
        </a:p>
        <a:p>
          <a:r>
            <a:rPr kumimoji="1" lang="ja-JP" altLang="en-US" sz="1300">
              <a:solidFill>
                <a:schemeClr val="dk1"/>
              </a:solidFill>
              <a:effectLst/>
              <a:latin typeface="+mn-ea"/>
              <a:ea typeface="+mn-ea"/>
              <a:cs typeface="+mn-cs"/>
            </a:rPr>
            <a:t>　令和</a:t>
          </a:r>
          <a:r>
            <a:rPr kumimoji="1" lang="en-US" altLang="ja-JP" sz="1300">
              <a:solidFill>
                <a:schemeClr val="dk1"/>
              </a:solidFill>
              <a:effectLst/>
              <a:latin typeface="+mn-ea"/>
              <a:ea typeface="+mn-ea"/>
              <a:cs typeface="+mn-cs"/>
            </a:rPr>
            <a:t>4</a:t>
          </a:r>
          <a:r>
            <a:rPr kumimoji="1" lang="ja-JP" altLang="en-US" sz="1300">
              <a:solidFill>
                <a:schemeClr val="dk1"/>
              </a:solidFill>
              <a:effectLst/>
              <a:latin typeface="+mn-ea"/>
              <a:ea typeface="+mn-ea"/>
              <a:cs typeface="+mn-cs"/>
            </a:rPr>
            <a:t>年度は</a:t>
          </a:r>
          <a:r>
            <a:rPr kumimoji="1" lang="en-US" altLang="ja-JP" sz="1300">
              <a:solidFill>
                <a:schemeClr val="dk1"/>
              </a:solidFill>
              <a:effectLst/>
              <a:latin typeface="+mn-ea"/>
              <a:ea typeface="+mn-ea"/>
              <a:cs typeface="+mn-cs"/>
            </a:rPr>
            <a:t>2</a:t>
          </a:r>
          <a:r>
            <a:rPr kumimoji="1" lang="ja-JP" altLang="en-US" sz="1300">
              <a:solidFill>
                <a:schemeClr val="dk1"/>
              </a:solidFill>
              <a:effectLst/>
              <a:latin typeface="+mn-ea"/>
              <a:ea typeface="+mn-ea"/>
              <a:cs typeface="+mn-cs"/>
            </a:rPr>
            <a:t>年ぶりに取崩しを行うこととなったが、最終的には決算剰余で</a:t>
          </a:r>
          <a:r>
            <a:rPr kumimoji="1" lang="en-US" altLang="ja-JP" sz="1300">
              <a:solidFill>
                <a:schemeClr val="dk1"/>
              </a:solidFill>
              <a:effectLst/>
              <a:latin typeface="+mn-ea"/>
              <a:ea typeface="+mn-ea"/>
              <a:cs typeface="+mn-cs"/>
            </a:rPr>
            <a:t>400,000</a:t>
          </a:r>
          <a:r>
            <a:rPr kumimoji="1" lang="ja-JP" altLang="en-US" sz="1300">
              <a:solidFill>
                <a:schemeClr val="dk1"/>
              </a:solidFill>
              <a:effectLst/>
              <a:latin typeface="+mn-ea"/>
              <a:ea typeface="+mn-ea"/>
              <a:cs typeface="+mn-cs"/>
            </a:rPr>
            <a:t>千円積立し、最終残高は</a:t>
          </a:r>
          <a:r>
            <a:rPr kumimoji="1" lang="en-US" altLang="ja-JP" sz="1300">
              <a:solidFill>
                <a:schemeClr val="dk1"/>
              </a:solidFill>
              <a:effectLst/>
              <a:latin typeface="+mn-ea"/>
              <a:ea typeface="+mn-ea"/>
              <a:cs typeface="+mn-cs"/>
            </a:rPr>
            <a:t>2,061,662</a:t>
          </a:r>
          <a:r>
            <a:rPr kumimoji="1" lang="ja-JP" altLang="en-US" sz="1300">
              <a:solidFill>
                <a:schemeClr val="dk1"/>
              </a:solidFill>
              <a:effectLst/>
              <a:latin typeface="+mn-ea"/>
              <a:ea typeface="+mn-ea"/>
              <a:cs typeface="+mn-cs"/>
            </a:rPr>
            <a:t>千円となった。</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収支不足を補てんして予算編成及び決算を行っているため、急激な増額は見込めない状況であるが、今後も基金残高を注視しながら財源確保に努める。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高知県須崎市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20,268
19,797
135.20
17,603,694
17,190,733
388,988
7,205,360
17,002,694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900" b="0" i="0" baseline="0">
              <a:solidFill>
                <a:schemeClr val="dk1"/>
              </a:solidFill>
              <a:effectLst/>
              <a:latin typeface="+mn-lt"/>
              <a:ea typeface="+mn-ea"/>
              <a:cs typeface="+mn-cs"/>
            </a:rPr>
            <a:t>基準財政収入額において、市民税においては所得割および法人税割の増により、対前年度比</a:t>
          </a:r>
          <a:r>
            <a:rPr lang="en-US" altLang="ja-JP" sz="900" b="0" i="0" baseline="0">
              <a:solidFill>
                <a:schemeClr val="dk1"/>
              </a:solidFill>
              <a:effectLst/>
              <a:latin typeface="+mn-lt"/>
              <a:ea typeface="+mn-ea"/>
              <a:cs typeface="+mn-cs"/>
            </a:rPr>
            <a:t>45,663</a:t>
          </a:r>
          <a:r>
            <a:rPr lang="ja-JP" altLang="ja-JP" sz="900" b="0" i="0" baseline="0">
              <a:solidFill>
                <a:schemeClr val="dk1"/>
              </a:solidFill>
              <a:effectLst/>
              <a:latin typeface="+mn-lt"/>
              <a:ea typeface="+mn-ea"/>
              <a:cs typeface="+mn-cs"/>
            </a:rPr>
            <a:t>千円増となり、固定資産税においても、償却資産の増により</a:t>
          </a:r>
          <a:r>
            <a:rPr lang="en-US" altLang="ja-JP" sz="900" b="0" i="0" baseline="0">
              <a:solidFill>
                <a:schemeClr val="dk1"/>
              </a:solidFill>
              <a:effectLst/>
              <a:latin typeface="+mn-lt"/>
              <a:ea typeface="+mn-ea"/>
              <a:cs typeface="+mn-cs"/>
            </a:rPr>
            <a:t>7262</a:t>
          </a:r>
          <a:r>
            <a:rPr lang="ja-JP" altLang="ja-JP" sz="900" b="0" i="0" baseline="0">
              <a:solidFill>
                <a:schemeClr val="dk1"/>
              </a:solidFill>
              <a:effectLst/>
              <a:latin typeface="+mn-lt"/>
              <a:ea typeface="+mn-ea"/>
              <a:cs typeface="+mn-cs"/>
            </a:rPr>
            <a:t>千円増となったこと等により、合計</a:t>
          </a:r>
          <a:r>
            <a:rPr lang="en-US" altLang="ja-JP" sz="900" b="0" i="0" baseline="0">
              <a:solidFill>
                <a:schemeClr val="dk1"/>
              </a:solidFill>
              <a:effectLst/>
              <a:latin typeface="+mn-lt"/>
              <a:ea typeface="+mn-ea"/>
              <a:cs typeface="+mn-cs"/>
            </a:rPr>
            <a:t>68,972</a:t>
          </a:r>
          <a:r>
            <a:rPr lang="ja-JP" altLang="ja-JP" sz="900" b="0" i="0" baseline="0">
              <a:solidFill>
                <a:schemeClr val="dk1"/>
              </a:solidFill>
              <a:effectLst/>
              <a:latin typeface="+mn-lt"/>
              <a:ea typeface="+mn-ea"/>
              <a:cs typeface="+mn-cs"/>
            </a:rPr>
            <a:t>千円の増額となった。基準財政需要額においては、個別算定経費において社会福祉費が対前年度比</a:t>
          </a:r>
          <a:r>
            <a:rPr lang="en-US" altLang="ja-JP" sz="900" b="0" i="0" baseline="0">
              <a:solidFill>
                <a:schemeClr val="dk1"/>
              </a:solidFill>
              <a:effectLst/>
              <a:latin typeface="+mn-lt"/>
              <a:ea typeface="+mn-ea"/>
              <a:cs typeface="+mn-cs"/>
            </a:rPr>
            <a:t>32,297</a:t>
          </a:r>
          <a:r>
            <a:rPr lang="ja-JP" altLang="ja-JP" sz="900" b="0" i="0" baseline="0">
              <a:solidFill>
                <a:schemeClr val="dk1"/>
              </a:solidFill>
              <a:effectLst/>
              <a:latin typeface="+mn-lt"/>
              <a:ea typeface="+mn-ea"/>
              <a:cs typeface="+mn-cs"/>
            </a:rPr>
            <a:t>千円減、高齢者保健福祉費が対前年度比</a:t>
          </a:r>
          <a:r>
            <a:rPr lang="en-US" altLang="ja-JP" sz="900" b="0" i="0" baseline="0">
              <a:solidFill>
                <a:schemeClr val="dk1"/>
              </a:solidFill>
              <a:effectLst/>
              <a:latin typeface="+mn-lt"/>
              <a:ea typeface="+mn-ea"/>
              <a:cs typeface="+mn-cs"/>
            </a:rPr>
            <a:t>35,587</a:t>
          </a:r>
          <a:r>
            <a:rPr lang="ja-JP" altLang="ja-JP" sz="900" b="0" i="0" baseline="0">
              <a:solidFill>
                <a:schemeClr val="dk1"/>
              </a:solidFill>
              <a:effectLst/>
              <a:latin typeface="+mn-lt"/>
              <a:ea typeface="+mn-ea"/>
              <a:cs typeface="+mn-cs"/>
            </a:rPr>
            <a:t>千円減となったため、合計として</a:t>
          </a:r>
          <a:r>
            <a:rPr lang="en-US" altLang="ja-JP" sz="900" b="0" i="0" baseline="0">
              <a:solidFill>
                <a:schemeClr val="dk1"/>
              </a:solidFill>
              <a:effectLst/>
              <a:latin typeface="+mn-lt"/>
              <a:ea typeface="+mn-ea"/>
              <a:cs typeface="+mn-cs"/>
            </a:rPr>
            <a:t>188,090</a:t>
          </a:r>
          <a:r>
            <a:rPr lang="ja-JP" altLang="ja-JP" sz="900" b="0" i="0" baseline="0">
              <a:solidFill>
                <a:schemeClr val="dk1"/>
              </a:solidFill>
              <a:effectLst/>
              <a:latin typeface="+mn-lt"/>
              <a:ea typeface="+mn-ea"/>
              <a:cs typeface="+mn-cs"/>
            </a:rPr>
            <a:t>千円減となった。財政力指数としては前年より</a:t>
          </a:r>
          <a:r>
            <a:rPr lang="en-US" altLang="ja-JP" sz="900" b="0" i="0" baseline="0">
              <a:solidFill>
                <a:schemeClr val="dk1"/>
              </a:solidFill>
              <a:effectLst/>
              <a:latin typeface="+mn-lt"/>
              <a:ea typeface="+mn-ea"/>
              <a:cs typeface="+mn-cs"/>
            </a:rPr>
            <a:t>0.01</a:t>
          </a:r>
          <a:r>
            <a:rPr lang="ja-JP" altLang="ja-JP" sz="900" b="0" i="0" baseline="0">
              <a:solidFill>
                <a:schemeClr val="dk1"/>
              </a:solidFill>
              <a:effectLst/>
              <a:latin typeface="+mn-lt"/>
              <a:ea typeface="+mn-ea"/>
              <a:cs typeface="+mn-cs"/>
            </a:rPr>
            <a:t>ポイント減の</a:t>
          </a:r>
          <a:r>
            <a:rPr lang="en-US" altLang="ja-JP" sz="900" b="0" i="0" baseline="0">
              <a:solidFill>
                <a:schemeClr val="dk1"/>
              </a:solidFill>
              <a:effectLst/>
              <a:latin typeface="+mn-lt"/>
              <a:ea typeface="+mn-ea"/>
              <a:cs typeface="+mn-cs"/>
            </a:rPr>
            <a:t>0.42</a:t>
          </a:r>
          <a:r>
            <a:rPr lang="ja-JP" altLang="ja-JP" sz="900" b="0" i="0" baseline="0">
              <a:solidFill>
                <a:schemeClr val="dk1"/>
              </a:solidFill>
              <a:effectLst/>
              <a:latin typeface="+mn-lt"/>
              <a:ea typeface="+mn-ea"/>
              <a:cs typeface="+mn-cs"/>
            </a:rPr>
            <a:t>となったが、類似団体平均は上回る結果となった。今後においても、税負担の公平化と同時に自主財源の確保のため「須崎市市税等滞納整理本部」などの積極的な取組みにより徴収率の向上を目指す。</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148590</xdr:rowOff>
    </xdr:from>
    <xdr:to>
      <xdr:col>23</xdr:col>
      <xdr:colOff>133350</xdr:colOff>
      <xdr:row>42</xdr:row>
      <xdr:rowOff>1270</xdr:rowOff>
    </xdr:to>
    <xdr:cxnSp macro="">
      <xdr:nvCxnSpPr>
        <xdr:cNvPr id="67" name="直線コネクタ 66"/>
        <xdr:cNvCxnSpPr/>
      </xdr:nvCxnSpPr>
      <xdr:spPr>
        <a:xfrm>
          <a:off x="4114800" y="717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148590</xdr:rowOff>
    </xdr:from>
    <xdr:to>
      <xdr:col>19</xdr:col>
      <xdr:colOff>133350</xdr:colOff>
      <xdr:row>41</xdr:row>
      <xdr:rowOff>148590</xdr:rowOff>
    </xdr:to>
    <xdr:cxnSp macro="">
      <xdr:nvCxnSpPr>
        <xdr:cNvPr id="70" name="直線コネクタ 69"/>
        <xdr:cNvCxnSpPr/>
      </xdr:nvCxnSpPr>
      <xdr:spPr>
        <a:xfrm>
          <a:off x="3225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148590</xdr:rowOff>
    </xdr:from>
    <xdr:to>
      <xdr:col>15</xdr:col>
      <xdr:colOff>82550</xdr:colOff>
      <xdr:row>41</xdr:row>
      <xdr:rowOff>148590</xdr:rowOff>
    </xdr:to>
    <xdr:cxnSp macro="">
      <xdr:nvCxnSpPr>
        <xdr:cNvPr id="73" name="直線コネクタ 72"/>
        <xdr:cNvCxnSpPr/>
      </xdr:nvCxnSpPr>
      <xdr:spPr>
        <a:xfrm>
          <a:off x="2336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148590</xdr:rowOff>
    </xdr:from>
    <xdr:to>
      <xdr:col>11</xdr:col>
      <xdr:colOff>31750</xdr:colOff>
      <xdr:row>41</xdr:row>
      <xdr:rowOff>148590</xdr:rowOff>
    </xdr:to>
    <xdr:cxnSp macro="">
      <xdr:nvCxnSpPr>
        <xdr:cNvPr id="76" name="直線コネクタ 75"/>
        <xdr:cNvCxnSpPr/>
      </xdr:nvCxnSpPr>
      <xdr:spPr>
        <a:xfrm>
          <a:off x="1447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86" name="楕円 85"/>
        <xdr:cNvSpPr/>
      </xdr:nvSpPr>
      <xdr:spPr>
        <a:xfrm>
          <a:off x="4902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138447</xdr:rowOff>
    </xdr:from>
    <xdr:ext cx="762000" cy="259045"/>
    <xdr:sp macro="" textlink="">
      <xdr:nvSpPr>
        <xdr:cNvPr id="87" name="財政力該当値テキスト"/>
        <xdr:cNvSpPr txBox="1"/>
      </xdr:nvSpPr>
      <xdr:spPr>
        <a:xfrm>
          <a:off x="50419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97790</xdr:rowOff>
    </xdr:from>
    <xdr:to>
      <xdr:col>19</xdr:col>
      <xdr:colOff>184150</xdr:colOff>
      <xdr:row>42</xdr:row>
      <xdr:rowOff>27940</xdr:rowOff>
    </xdr:to>
    <xdr:sp macro="" textlink="">
      <xdr:nvSpPr>
        <xdr:cNvPr id="88" name="楕円 87"/>
        <xdr:cNvSpPr/>
      </xdr:nvSpPr>
      <xdr:spPr>
        <a:xfrm>
          <a:off x="4064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89" name="テキスト ボックス 88"/>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97790</xdr:rowOff>
    </xdr:from>
    <xdr:to>
      <xdr:col>15</xdr:col>
      <xdr:colOff>133350</xdr:colOff>
      <xdr:row>42</xdr:row>
      <xdr:rowOff>27940</xdr:rowOff>
    </xdr:to>
    <xdr:sp macro="" textlink="">
      <xdr:nvSpPr>
        <xdr:cNvPr id="90" name="楕円 89"/>
        <xdr:cNvSpPr/>
      </xdr:nvSpPr>
      <xdr:spPr>
        <a:xfrm>
          <a:off x="3175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38117</xdr:rowOff>
    </xdr:from>
    <xdr:ext cx="762000" cy="259045"/>
    <xdr:sp macro="" textlink="">
      <xdr:nvSpPr>
        <xdr:cNvPr id="91" name="テキスト ボックス 90"/>
        <xdr:cNvSpPr txBox="1"/>
      </xdr:nvSpPr>
      <xdr:spPr>
        <a:xfrm>
          <a:off x="2844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97790</xdr:rowOff>
    </xdr:from>
    <xdr:to>
      <xdr:col>11</xdr:col>
      <xdr:colOff>82550</xdr:colOff>
      <xdr:row>42</xdr:row>
      <xdr:rowOff>27940</xdr:rowOff>
    </xdr:to>
    <xdr:sp macro="" textlink="">
      <xdr:nvSpPr>
        <xdr:cNvPr id="92" name="楕円 91"/>
        <xdr:cNvSpPr/>
      </xdr:nvSpPr>
      <xdr:spPr>
        <a:xfrm>
          <a:off x="2286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93" name="テキスト ボックス 92"/>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94" name="楕円 93"/>
        <xdr:cNvSpPr/>
      </xdr:nvSpPr>
      <xdr:spPr>
        <a:xfrm>
          <a:off x="1397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95" name="テキスト ボックス 94"/>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i="0">
              <a:solidFill>
                <a:schemeClr val="dk1"/>
              </a:solidFill>
              <a:effectLst/>
              <a:latin typeface="+mn-lt"/>
              <a:ea typeface="+mn-ea"/>
              <a:cs typeface="+mn-cs"/>
            </a:rPr>
            <a:t>義務的経費のうち人件費については、感染症対策事業費</a:t>
          </a:r>
          <a:r>
            <a:rPr kumimoji="1" lang="en-US" altLang="ja-JP" sz="900" i="0">
              <a:solidFill>
                <a:schemeClr val="dk1"/>
              </a:solidFill>
              <a:effectLst/>
              <a:latin typeface="+mn-lt"/>
              <a:ea typeface="+mn-ea"/>
              <a:cs typeface="+mn-cs"/>
            </a:rPr>
            <a:t>17,854</a:t>
          </a:r>
          <a:r>
            <a:rPr kumimoji="1" lang="ja-JP" altLang="ja-JP" sz="900" i="0">
              <a:solidFill>
                <a:schemeClr val="dk1"/>
              </a:solidFill>
              <a:effectLst/>
              <a:latin typeface="+mn-lt"/>
              <a:ea typeface="+mn-ea"/>
              <a:cs typeface="+mn-cs"/>
            </a:rPr>
            <a:t>千円減となったが、退職手当が</a:t>
          </a:r>
          <a:r>
            <a:rPr kumimoji="1" lang="en-US" altLang="ja-JP" sz="900" i="0">
              <a:solidFill>
                <a:schemeClr val="dk1"/>
              </a:solidFill>
              <a:effectLst/>
              <a:latin typeface="+mn-lt"/>
              <a:ea typeface="+mn-ea"/>
              <a:cs typeface="+mn-cs"/>
            </a:rPr>
            <a:t>123,184</a:t>
          </a:r>
          <a:r>
            <a:rPr kumimoji="1" lang="ja-JP" altLang="ja-JP" sz="900" i="0">
              <a:solidFill>
                <a:schemeClr val="dk1"/>
              </a:solidFill>
              <a:effectLst/>
              <a:latin typeface="+mn-lt"/>
              <a:ea typeface="+mn-ea"/>
              <a:cs typeface="+mn-cs"/>
            </a:rPr>
            <a:t>千円増額となり、人件費全体としては</a:t>
          </a:r>
          <a:r>
            <a:rPr kumimoji="1" lang="en-US" altLang="ja-JP" sz="900" i="0">
              <a:solidFill>
                <a:schemeClr val="dk1"/>
              </a:solidFill>
              <a:effectLst/>
              <a:latin typeface="+mn-lt"/>
              <a:ea typeface="+mn-ea"/>
              <a:cs typeface="+mn-cs"/>
            </a:rPr>
            <a:t>143,420</a:t>
          </a:r>
          <a:r>
            <a:rPr kumimoji="1" lang="ja-JP" altLang="ja-JP" sz="900" i="0">
              <a:solidFill>
                <a:schemeClr val="dk1"/>
              </a:solidFill>
              <a:effectLst/>
              <a:latin typeface="+mn-lt"/>
              <a:ea typeface="+mn-ea"/>
              <a:cs typeface="+mn-cs"/>
            </a:rPr>
            <a:t>千円増となった。扶助費については、子育て世帯等臨時特別支援事業費が</a:t>
          </a:r>
          <a:r>
            <a:rPr kumimoji="1" lang="en-US" altLang="ja-JP" sz="900" i="0">
              <a:solidFill>
                <a:schemeClr val="dk1"/>
              </a:solidFill>
              <a:effectLst/>
              <a:latin typeface="+mn-lt"/>
              <a:ea typeface="+mn-ea"/>
              <a:cs typeface="+mn-cs"/>
            </a:rPr>
            <a:t>191,400</a:t>
          </a:r>
          <a:r>
            <a:rPr kumimoji="1" lang="ja-JP" altLang="ja-JP" sz="900" i="0">
              <a:solidFill>
                <a:schemeClr val="dk1"/>
              </a:solidFill>
              <a:effectLst/>
              <a:latin typeface="+mn-lt"/>
              <a:ea typeface="+mn-ea"/>
              <a:cs typeface="+mn-cs"/>
            </a:rPr>
            <a:t>千円減、子育て世帯への臨時特別給付事業費も</a:t>
          </a:r>
          <a:r>
            <a:rPr kumimoji="1" lang="en-US" altLang="ja-JP" sz="900" i="0">
              <a:solidFill>
                <a:schemeClr val="dk1"/>
              </a:solidFill>
              <a:effectLst/>
              <a:latin typeface="+mn-lt"/>
              <a:ea typeface="+mn-ea"/>
              <a:cs typeface="+mn-cs"/>
            </a:rPr>
            <a:t>230,500</a:t>
          </a:r>
          <a:r>
            <a:rPr kumimoji="1" lang="ja-JP" altLang="ja-JP" sz="900" i="0">
              <a:solidFill>
                <a:schemeClr val="dk1"/>
              </a:solidFill>
              <a:effectLst/>
              <a:latin typeface="+mn-lt"/>
              <a:ea typeface="+mn-ea"/>
              <a:cs typeface="+mn-cs"/>
            </a:rPr>
            <a:t>千円減となるなど、扶助費全体としては</a:t>
          </a:r>
          <a:r>
            <a:rPr kumimoji="1" lang="en-US" altLang="ja-JP" sz="900" i="0">
              <a:solidFill>
                <a:schemeClr val="dk1"/>
              </a:solidFill>
              <a:effectLst/>
              <a:latin typeface="+mn-lt"/>
              <a:ea typeface="+mn-ea"/>
              <a:cs typeface="+mn-cs"/>
            </a:rPr>
            <a:t>304,679</a:t>
          </a:r>
          <a:r>
            <a:rPr kumimoji="1" lang="ja-JP" altLang="ja-JP" sz="900" i="0">
              <a:solidFill>
                <a:schemeClr val="dk1"/>
              </a:solidFill>
              <a:effectLst/>
              <a:latin typeface="+mn-lt"/>
              <a:ea typeface="+mn-ea"/>
              <a:cs typeface="+mn-cs"/>
            </a:rPr>
            <a:t>千円の減額となった。公債費については、</a:t>
          </a:r>
          <a:r>
            <a:rPr kumimoji="1" lang="en-US" altLang="ja-JP" sz="900" i="0">
              <a:solidFill>
                <a:schemeClr val="dk1"/>
              </a:solidFill>
              <a:effectLst/>
              <a:latin typeface="+mn-lt"/>
              <a:ea typeface="+mn-ea"/>
              <a:cs typeface="+mn-cs"/>
            </a:rPr>
            <a:t>55,657</a:t>
          </a:r>
          <a:r>
            <a:rPr kumimoji="1" lang="ja-JP" altLang="ja-JP" sz="900" i="0">
              <a:solidFill>
                <a:schemeClr val="dk1"/>
              </a:solidFill>
              <a:effectLst/>
              <a:latin typeface="+mn-lt"/>
              <a:ea typeface="+mn-ea"/>
              <a:cs typeface="+mn-cs"/>
            </a:rPr>
            <a:t>千円の減額となり、義務的経費全体としては</a:t>
          </a:r>
          <a:r>
            <a:rPr kumimoji="1" lang="en-US" altLang="ja-JP" sz="900" i="0">
              <a:solidFill>
                <a:schemeClr val="dk1"/>
              </a:solidFill>
              <a:effectLst/>
              <a:latin typeface="+mn-lt"/>
              <a:ea typeface="+mn-ea"/>
              <a:cs typeface="+mn-cs"/>
            </a:rPr>
            <a:t>216,916</a:t>
          </a:r>
          <a:r>
            <a:rPr kumimoji="1" lang="ja-JP" altLang="ja-JP" sz="900" i="0">
              <a:solidFill>
                <a:schemeClr val="dk1"/>
              </a:solidFill>
              <a:effectLst/>
              <a:latin typeface="+mn-lt"/>
              <a:ea typeface="+mn-ea"/>
              <a:cs typeface="+mn-cs"/>
            </a:rPr>
            <a:t>千円、</a:t>
          </a:r>
          <a:r>
            <a:rPr kumimoji="1" lang="en-US" altLang="ja-JP" sz="900" i="0">
              <a:solidFill>
                <a:schemeClr val="dk1"/>
              </a:solidFill>
              <a:effectLst/>
              <a:latin typeface="+mn-lt"/>
              <a:ea typeface="+mn-ea"/>
              <a:cs typeface="+mn-cs"/>
            </a:rPr>
            <a:t>3.2</a:t>
          </a:r>
          <a:r>
            <a:rPr kumimoji="1" lang="ja-JP" altLang="ja-JP" sz="900" i="0">
              <a:solidFill>
                <a:schemeClr val="dk1"/>
              </a:solidFill>
              <a:effectLst/>
              <a:latin typeface="+mn-lt"/>
              <a:ea typeface="+mn-ea"/>
              <a:cs typeface="+mn-cs"/>
            </a:rPr>
            <a:t>％の減となったものの、</a:t>
          </a:r>
          <a:r>
            <a:rPr lang="ja-JP" altLang="ja-JP" sz="900" b="0" i="0" baseline="0">
              <a:solidFill>
                <a:schemeClr val="dk1"/>
              </a:solidFill>
              <a:effectLst/>
              <a:latin typeface="+mn-lt"/>
              <a:ea typeface="+mn-ea"/>
              <a:cs typeface="+mn-cs"/>
            </a:rPr>
            <a:t>経常収支比率としては、前年度比</a:t>
          </a:r>
          <a:r>
            <a:rPr lang="en-US" altLang="ja-JP" sz="900" b="0" i="0" baseline="0">
              <a:solidFill>
                <a:schemeClr val="dk1"/>
              </a:solidFill>
              <a:effectLst/>
              <a:latin typeface="+mn-lt"/>
              <a:ea typeface="+mn-ea"/>
              <a:cs typeface="+mn-cs"/>
            </a:rPr>
            <a:t>6.1</a:t>
          </a:r>
          <a:r>
            <a:rPr lang="ja-JP" altLang="ja-JP" sz="900" b="0" i="0" baseline="0">
              <a:solidFill>
                <a:schemeClr val="dk1"/>
              </a:solidFill>
              <a:effectLst/>
              <a:latin typeface="+mn-lt"/>
              <a:ea typeface="+mn-ea"/>
              <a:cs typeface="+mn-cs"/>
            </a:rPr>
            <a:t>ポイント増の</a:t>
          </a:r>
          <a:r>
            <a:rPr lang="en-US" altLang="ja-JP" sz="900" b="0" i="0" baseline="0">
              <a:solidFill>
                <a:schemeClr val="dk1"/>
              </a:solidFill>
              <a:effectLst/>
              <a:latin typeface="+mn-lt"/>
              <a:ea typeface="+mn-ea"/>
              <a:cs typeface="+mn-cs"/>
            </a:rPr>
            <a:t>91.7</a:t>
          </a:r>
          <a:r>
            <a:rPr lang="ja-JP" altLang="ja-JP" sz="900" b="0" i="0" baseline="0">
              <a:solidFill>
                <a:schemeClr val="dk1"/>
              </a:solidFill>
              <a:effectLst/>
              <a:latin typeface="+mn-lt"/>
              <a:ea typeface="+mn-ea"/>
              <a:cs typeface="+mn-cs"/>
            </a:rPr>
            <a:t>％となり、類似団体平均より低い数値となった。</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10704</xdr:rowOff>
    </xdr:from>
    <xdr:to>
      <xdr:col>23</xdr:col>
      <xdr:colOff>133350</xdr:colOff>
      <xdr:row>60</xdr:row>
      <xdr:rowOff>49530</xdr:rowOff>
    </xdr:to>
    <xdr:cxnSp macro="">
      <xdr:nvCxnSpPr>
        <xdr:cNvPr id="132" name="直線コネクタ 131"/>
        <xdr:cNvCxnSpPr/>
      </xdr:nvCxnSpPr>
      <xdr:spPr>
        <a:xfrm>
          <a:off x="4114800" y="10126254"/>
          <a:ext cx="8382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10704</xdr:rowOff>
    </xdr:from>
    <xdr:to>
      <xdr:col>19</xdr:col>
      <xdr:colOff>133350</xdr:colOff>
      <xdr:row>60</xdr:row>
      <xdr:rowOff>156391</xdr:rowOff>
    </xdr:to>
    <xdr:cxnSp macro="">
      <xdr:nvCxnSpPr>
        <xdr:cNvPr id="135" name="直線コネクタ 134"/>
        <xdr:cNvCxnSpPr/>
      </xdr:nvCxnSpPr>
      <xdr:spPr>
        <a:xfrm flipV="1">
          <a:off x="3225800" y="10126254"/>
          <a:ext cx="889000" cy="3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60</xdr:row>
      <xdr:rowOff>156391</xdr:rowOff>
    </xdr:to>
    <xdr:cxnSp macro="">
      <xdr:nvCxnSpPr>
        <xdr:cNvPr id="138" name="直線コネクタ 137"/>
        <xdr:cNvCxnSpPr/>
      </xdr:nvCxnSpPr>
      <xdr:spPr>
        <a:xfrm>
          <a:off x="2336800" y="10384790"/>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60</xdr:row>
      <xdr:rowOff>104684</xdr:rowOff>
    </xdr:to>
    <xdr:cxnSp macro="">
      <xdr:nvCxnSpPr>
        <xdr:cNvPr id="141" name="直線コネクタ 140"/>
        <xdr:cNvCxnSpPr/>
      </xdr:nvCxnSpPr>
      <xdr:spPr>
        <a:xfrm flipV="1">
          <a:off x="1447800" y="1038479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51" name="楕円 150"/>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52"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131354</xdr:rowOff>
    </xdr:from>
    <xdr:to>
      <xdr:col>19</xdr:col>
      <xdr:colOff>184150</xdr:colOff>
      <xdr:row>59</xdr:row>
      <xdr:rowOff>61504</xdr:rowOff>
    </xdr:to>
    <xdr:sp macro="" textlink="">
      <xdr:nvSpPr>
        <xdr:cNvPr id="153" name="楕円 152"/>
        <xdr:cNvSpPr/>
      </xdr:nvSpPr>
      <xdr:spPr>
        <a:xfrm>
          <a:off x="4064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71681</xdr:rowOff>
    </xdr:from>
    <xdr:ext cx="736600" cy="259045"/>
    <xdr:sp macro="" textlink="">
      <xdr:nvSpPr>
        <xdr:cNvPr id="154" name="テキスト ボックス 153"/>
        <xdr:cNvSpPr txBox="1"/>
      </xdr:nvSpPr>
      <xdr:spPr>
        <a:xfrm>
          <a:off x="3733800" y="984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105591</xdr:rowOff>
    </xdr:from>
    <xdr:to>
      <xdr:col>15</xdr:col>
      <xdr:colOff>133350</xdr:colOff>
      <xdr:row>61</xdr:row>
      <xdr:rowOff>35741</xdr:rowOff>
    </xdr:to>
    <xdr:sp macro="" textlink="">
      <xdr:nvSpPr>
        <xdr:cNvPr id="155" name="楕円 154"/>
        <xdr:cNvSpPr/>
      </xdr:nvSpPr>
      <xdr:spPr>
        <a:xfrm>
          <a:off x="3175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20518</xdr:rowOff>
    </xdr:from>
    <xdr:ext cx="762000" cy="259045"/>
    <xdr:sp macro="" textlink="">
      <xdr:nvSpPr>
        <xdr:cNvPr id="156" name="テキスト ボックス 155"/>
        <xdr:cNvSpPr txBox="1"/>
      </xdr:nvSpPr>
      <xdr:spPr>
        <a:xfrm>
          <a:off x="2844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7" name="楕円 156"/>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8" name="テキスト ボックス 157"/>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53884</xdr:rowOff>
    </xdr:from>
    <xdr:to>
      <xdr:col>7</xdr:col>
      <xdr:colOff>31750</xdr:colOff>
      <xdr:row>60</xdr:row>
      <xdr:rowOff>155484</xdr:rowOff>
    </xdr:to>
    <xdr:sp macro="" textlink="">
      <xdr:nvSpPr>
        <xdr:cNvPr id="159" name="楕円 158"/>
        <xdr:cNvSpPr/>
      </xdr:nvSpPr>
      <xdr:spPr>
        <a:xfrm>
          <a:off x="1397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140261</xdr:rowOff>
    </xdr:from>
    <xdr:ext cx="762000" cy="259045"/>
    <xdr:sp macro="" textlink="">
      <xdr:nvSpPr>
        <xdr:cNvPr id="160" name="テキスト ボックス 159"/>
        <xdr:cNvSpPr txBox="1"/>
      </xdr:nvSpPr>
      <xdr:spPr>
        <a:xfrm>
          <a:off x="1066800" y="1042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[261,990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900" b="0" i="0" baseline="0">
              <a:solidFill>
                <a:schemeClr val="dk1"/>
              </a:solidFill>
              <a:effectLst/>
              <a:latin typeface="+mn-lt"/>
              <a:ea typeface="+mn-ea"/>
              <a:cs typeface="+mn-cs"/>
            </a:rPr>
            <a:t>数次にわたる行政改革大綱や集中改革プランに基づき、定年退職者の不補充などによる人件費削減など徹底した歳出削減に努めた結果、</a:t>
          </a:r>
          <a:r>
            <a:rPr lang="en-US" altLang="ja-JP" sz="900" b="0" i="0" baseline="0">
              <a:solidFill>
                <a:schemeClr val="dk1"/>
              </a:solidFill>
              <a:effectLst/>
              <a:latin typeface="+mn-lt"/>
              <a:ea typeface="+mn-ea"/>
              <a:cs typeface="+mn-cs"/>
            </a:rPr>
            <a:t>H28</a:t>
          </a:r>
          <a:r>
            <a:rPr lang="ja-JP" altLang="ja-JP" sz="900" b="0" i="0" baseline="0">
              <a:solidFill>
                <a:schemeClr val="dk1"/>
              </a:solidFill>
              <a:effectLst/>
              <a:latin typeface="+mn-lt"/>
              <a:ea typeface="+mn-ea"/>
              <a:cs typeface="+mn-cs"/>
            </a:rPr>
            <a:t>までの人口一人当たりの決算額は、類似団体と比較して低い数値となっていたが、</a:t>
          </a:r>
          <a:r>
            <a:rPr lang="en-US" altLang="ja-JP" sz="900" b="0" i="0" baseline="0">
              <a:solidFill>
                <a:schemeClr val="dk1"/>
              </a:solidFill>
              <a:effectLst/>
              <a:latin typeface="+mn-lt"/>
              <a:ea typeface="+mn-ea"/>
              <a:cs typeface="+mn-cs"/>
            </a:rPr>
            <a:t>R4</a:t>
          </a:r>
          <a:r>
            <a:rPr lang="ja-JP" altLang="ja-JP" sz="900" b="0" i="0" baseline="0">
              <a:solidFill>
                <a:schemeClr val="dk1"/>
              </a:solidFill>
              <a:effectLst/>
              <a:latin typeface="+mn-lt"/>
              <a:ea typeface="+mn-ea"/>
              <a:cs typeface="+mn-cs"/>
            </a:rPr>
            <a:t>年度については退職手当の増額等により</a:t>
          </a:r>
          <a:r>
            <a:rPr lang="en-US" altLang="ja-JP" sz="900" b="0" i="0" baseline="0">
              <a:solidFill>
                <a:schemeClr val="dk1"/>
              </a:solidFill>
              <a:effectLst/>
              <a:latin typeface="+mn-lt"/>
              <a:ea typeface="+mn-ea"/>
              <a:cs typeface="+mn-cs"/>
            </a:rPr>
            <a:t>143,420</a:t>
          </a:r>
          <a:r>
            <a:rPr lang="ja-JP" altLang="ja-JP" sz="900" b="0" i="0" baseline="0">
              <a:solidFill>
                <a:schemeClr val="dk1"/>
              </a:solidFill>
              <a:effectLst/>
              <a:latin typeface="+mn-lt"/>
              <a:ea typeface="+mn-ea"/>
              <a:cs typeface="+mn-cs"/>
            </a:rPr>
            <a:t>千円増となった。物件費においても、ふるさと納税寄付額の大幅な増加により、返礼品等受発注にかかるすさきがすきさ応援事業費が</a:t>
          </a:r>
          <a:r>
            <a:rPr lang="en-US" altLang="ja-JP" sz="900" b="0" i="0" baseline="0">
              <a:solidFill>
                <a:schemeClr val="dk1"/>
              </a:solidFill>
              <a:effectLst/>
              <a:latin typeface="+mn-lt"/>
              <a:ea typeface="+mn-ea"/>
              <a:cs typeface="+mn-cs"/>
            </a:rPr>
            <a:t>464,034</a:t>
          </a:r>
          <a:r>
            <a:rPr lang="ja-JP" altLang="ja-JP" sz="900" b="0" i="0" baseline="0">
              <a:solidFill>
                <a:schemeClr val="dk1"/>
              </a:solidFill>
              <a:effectLst/>
              <a:latin typeface="+mn-lt"/>
              <a:ea typeface="+mn-ea"/>
              <a:cs typeface="+mn-cs"/>
            </a:rPr>
            <a:t>千円の増額となるなど、物件費全体では</a:t>
          </a:r>
          <a:r>
            <a:rPr lang="en-US" altLang="ja-JP" sz="900" b="0" i="0" baseline="0">
              <a:solidFill>
                <a:schemeClr val="dk1"/>
              </a:solidFill>
              <a:effectLst/>
              <a:latin typeface="+mn-lt"/>
              <a:ea typeface="+mn-ea"/>
              <a:cs typeface="+mn-cs"/>
            </a:rPr>
            <a:t>705,686</a:t>
          </a:r>
          <a:r>
            <a:rPr lang="ja-JP" altLang="ja-JP" sz="900" b="0" i="0" baseline="0">
              <a:solidFill>
                <a:schemeClr val="dk1"/>
              </a:solidFill>
              <a:effectLst/>
              <a:latin typeface="+mn-lt"/>
              <a:ea typeface="+mn-ea"/>
              <a:cs typeface="+mn-cs"/>
            </a:rPr>
            <a:t>千円の増額となり</a:t>
          </a:r>
          <a:r>
            <a:rPr kumimoji="1" lang="ja-JP" altLang="ja-JP" sz="900" i="0">
              <a:solidFill>
                <a:schemeClr val="dk1"/>
              </a:solidFill>
              <a:effectLst/>
              <a:latin typeface="+mn-lt"/>
              <a:ea typeface="+mn-ea"/>
              <a:cs typeface="+mn-cs"/>
            </a:rPr>
            <a:t>、人件費・物件費等にかかる人口一人当たりの決算額は、類似団体平均を上回る結果となった。</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66371</xdr:rowOff>
    </xdr:from>
    <xdr:to>
      <xdr:col>23</xdr:col>
      <xdr:colOff>133350</xdr:colOff>
      <xdr:row>82</xdr:row>
      <xdr:rowOff>135872</xdr:rowOff>
    </xdr:to>
    <xdr:cxnSp macro="">
      <xdr:nvCxnSpPr>
        <xdr:cNvPr id="196" name="直線コネクタ 195"/>
        <xdr:cNvCxnSpPr/>
      </xdr:nvCxnSpPr>
      <xdr:spPr>
        <a:xfrm>
          <a:off x="4114800" y="14125271"/>
          <a:ext cx="838200" cy="6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66272</xdr:rowOff>
    </xdr:from>
    <xdr:to>
      <xdr:col>19</xdr:col>
      <xdr:colOff>133350</xdr:colOff>
      <xdr:row>82</xdr:row>
      <xdr:rowOff>66371</xdr:rowOff>
    </xdr:to>
    <xdr:cxnSp macro="">
      <xdr:nvCxnSpPr>
        <xdr:cNvPr id="199" name="直線コネクタ 198"/>
        <xdr:cNvCxnSpPr/>
      </xdr:nvCxnSpPr>
      <xdr:spPr>
        <a:xfrm>
          <a:off x="3225800" y="14125172"/>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168340</xdr:rowOff>
    </xdr:from>
    <xdr:to>
      <xdr:col>15</xdr:col>
      <xdr:colOff>82550</xdr:colOff>
      <xdr:row>82</xdr:row>
      <xdr:rowOff>66272</xdr:rowOff>
    </xdr:to>
    <xdr:cxnSp macro="">
      <xdr:nvCxnSpPr>
        <xdr:cNvPr id="202" name="直線コネクタ 201"/>
        <xdr:cNvCxnSpPr/>
      </xdr:nvCxnSpPr>
      <xdr:spPr>
        <a:xfrm>
          <a:off x="2336800" y="14055790"/>
          <a:ext cx="889000" cy="6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165915</xdr:rowOff>
    </xdr:from>
    <xdr:to>
      <xdr:col>11</xdr:col>
      <xdr:colOff>31750</xdr:colOff>
      <xdr:row>81</xdr:row>
      <xdr:rowOff>168340</xdr:rowOff>
    </xdr:to>
    <xdr:cxnSp macro="">
      <xdr:nvCxnSpPr>
        <xdr:cNvPr id="205" name="直線コネクタ 204"/>
        <xdr:cNvCxnSpPr/>
      </xdr:nvCxnSpPr>
      <xdr:spPr>
        <a:xfrm>
          <a:off x="1447800" y="14053365"/>
          <a:ext cx="889000" cy="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85072</xdr:rowOff>
    </xdr:from>
    <xdr:to>
      <xdr:col>23</xdr:col>
      <xdr:colOff>184150</xdr:colOff>
      <xdr:row>83</xdr:row>
      <xdr:rowOff>15222</xdr:rowOff>
    </xdr:to>
    <xdr:sp macro="" textlink="">
      <xdr:nvSpPr>
        <xdr:cNvPr id="215" name="楕円 214"/>
        <xdr:cNvSpPr/>
      </xdr:nvSpPr>
      <xdr:spPr>
        <a:xfrm>
          <a:off x="4902200" y="141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57149</xdr:rowOff>
    </xdr:from>
    <xdr:ext cx="762000" cy="259045"/>
    <xdr:sp macro="" textlink="">
      <xdr:nvSpPr>
        <xdr:cNvPr id="216" name="人件費・物件費等の状況該当値テキスト"/>
        <xdr:cNvSpPr txBox="1"/>
      </xdr:nvSpPr>
      <xdr:spPr>
        <a:xfrm>
          <a:off x="5041900" y="1411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15571</xdr:rowOff>
    </xdr:from>
    <xdr:to>
      <xdr:col>19</xdr:col>
      <xdr:colOff>184150</xdr:colOff>
      <xdr:row>82</xdr:row>
      <xdr:rowOff>117171</xdr:rowOff>
    </xdr:to>
    <xdr:sp macro="" textlink="">
      <xdr:nvSpPr>
        <xdr:cNvPr id="217" name="楕円 216"/>
        <xdr:cNvSpPr/>
      </xdr:nvSpPr>
      <xdr:spPr>
        <a:xfrm>
          <a:off x="4064000" y="140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101948</xdr:rowOff>
    </xdr:from>
    <xdr:ext cx="736600" cy="259045"/>
    <xdr:sp macro="" textlink="">
      <xdr:nvSpPr>
        <xdr:cNvPr id="218" name="テキスト ボックス 217"/>
        <xdr:cNvSpPr txBox="1"/>
      </xdr:nvSpPr>
      <xdr:spPr>
        <a:xfrm>
          <a:off x="3733800" y="1416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15472</xdr:rowOff>
    </xdr:from>
    <xdr:to>
      <xdr:col>15</xdr:col>
      <xdr:colOff>133350</xdr:colOff>
      <xdr:row>82</xdr:row>
      <xdr:rowOff>117072</xdr:rowOff>
    </xdr:to>
    <xdr:sp macro="" textlink="">
      <xdr:nvSpPr>
        <xdr:cNvPr id="219" name="楕円 218"/>
        <xdr:cNvSpPr/>
      </xdr:nvSpPr>
      <xdr:spPr>
        <a:xfrm>
          <a:off x="3175000" y="1407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101849</xdr:rowOff>
    </xdr:from>
    <xdr:ext cx="762000" cy="259045"/>
    <xdr:sp macro="" textlink="">
      <xdr:nvSpPr>
        <xdr:cNvPr id="220" name="テキスト ボックス 219"/>
        <xdr:cNvSpPr txBox="1"/>
      </xdr:nvSpPr>
      <xdr:spPr>
        <a:xfrm>
          <a:off x="2844800" y="1416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117540</xdr:rowOff>
    </xdr:from>
    <xdr:to>
      <xdr:col>11</xdr:col>
      <xdr:colOff>82550</xdr:colOff>
      <xdr:row>82</xdr:row>
      <xdr:rowOff>47690</xdr:rowOff>
    </xdr:to>
    <xdr:sp macro="" textlink="">
      <xdr:nvSpPr>
        <xdr:cNvPr id="221" name="楕円 220"/>
        <xdr:cNvSpPr/>
      </xdr:nvSpPr>
      <xdr:spPr>
        <a:xfrm>
          <a:off x="2286000" y="1400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32467</xdr:rowOff>
    </xdr:from>
    <xdr:ext cx="762000" cy="259045"/>
    <xdr:sp macro="" textlink="">
      <xdr:nvSpPr>
        <xdr:cNvPr id="222" name="テキスト ボックス 221"/>
        <xdr:cNvSpPr txBox="1"/>
      </xdr:nvSpPr>
      <xdr:spPr>
        <a:xfrm>
          <a:off x="1955800" y="14091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115115</xdr:rowOff>
    </xdr:from>
    <xdr:to>
      <xdr:col>7</xdr:col>
      <xdr:colOff>31750</xdr:colOff>
      <xdr:row>82</xdr:row>
      <xdr:rowOff>45265</xdr:rowOff>
    </xdr:to>
    <xdr:sp macro="" textlink="">
      <xdr:nvSpPr>
        <xdr:cNvPr id="223" name="楕円 222"/>
        <xdr:cNvSpPr/>
      </xdr:nvSpPr>
      <xdr:spPr>
        <a:xfrm>
          <a:off x="1397000" y="140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30042</xdr:rowOff>
    </xdr:from>
    <xdr:ext cx="762000" cy="259045"/>
    <xdr:sp macro="" textlink="">
      <xdr:nvSpPr>
        <xdr:cNvPr id="224" name="テキスト ボックス 223"/>
        <xdr:cNvSpPr txBox="1"/>
      </xdr:nvSpPr>
      <xdr:spPr>
        <a:xfrm>
          <a:off x="1066800" y="140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全国市平均及び類似団体平均と比較しても数値は低くなっている。今後も給与体系の適正運用に努める。</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7761</xdr:rowOff>
    </xdr:to>
    <xdr:cxnSp macro="">
      <xdr:nvCxnSpPr>
        <xdr:cNvPr id="258" name="直線コネクタ 257"/>
        <xdr:cNvCxnSpPr/>
      </xdr:nvCxnSpPr>
      <xdr:spPr>
        <a:xfrm>
          <a:off x="16179800" y="14685434"/>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86</xdr:row>
      <xdr:rowOff>7761</xdr:rowOff>
    </xdr:to>
    <xdr:cxnSp macro="">
      <xdr:nvCxnSpPr>
        <xdr:cNvPr id="261" name="直線コネクタ 260"/>
        <xdr:cNvCxnSpPr/>
      </xdr:nvCxnSpPr>
      <xdr:spPr>
        <a:xfrm flipV="1">
          <a:off x="15290800" y="146854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7761</xdr:rowOff>
    </xdr:from>
    <xdr:to>
      <xdr:col>72</xdr:col>
      <xdr:colOff>203200</xdr:colOff>
      <xdr:row>86</xdr:row>
      <xdr:rowOff>21166</xdr:rowOff>
    </xdr:to>
    <xdr:cxnSp macro="">
      <xdr:nvCxnSpPr>
        <xdr:cNvPr id="264" name="直線コネクタ 263"/>
        <xdr:cNvCxnSpPr/>
      </xdr:nvCxnSpPr>
      <xdr:spPr>
        <a:xfrm flipV="1">
          <a:off x="14401800" y="147524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61384</xdr:rowOff>
    </xdr:to>
    <xdr:cxnSp macro="">
      <xdr:nvCxnSpPr>
        <xdr:cNvPr id="267" name="直線コネクタ 266"/>
        <xdr:cNvCxnSpPr/>
      </xdr:nvCxnSpPr>
      <xdr:spPr>
        <a:xfrm flipV="1">
          <a:off x="13512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7" name="楕円 276"/>
        <xdr:cNvSpPr/>
      </xdr:nvSpPr>
      <xdr:spPr>
        <a:xfrm>
          <a:off x="169672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144938</xdr:rowOff>
    </xdr:from>
    <xdr:ext cx="762000" cy="259045"/>
    <xdr:sp macro="" textlink="">
      <xdr:nvSpPr>
        <xdr:cNvPr id="278" name="給与水準   （国との比較）該当値テキスト"/>
        <xdr:cNvSpPr txBox="1"/>
      </xdr:nvSpPr>
      <xdr:spPr>
        <a:xfrm>
          <a:off x="171069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9" name="楕円 278"/>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80" name="テキスト ボックス 27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128411</xdr:rowOff>
    </xdr:from>
    <xdr:to>
      <xdr:col>73</xdr:col>
      <xdr:colOff>44450</xdr:colOff>
      <xdr:row>86</xdr:row>
      <xdr:rowOff>58561</xdr:rowOff>
    </xdr:to>
    <xdr:sp macro="" textlink="">
      <xdr:nvSpPr>
        <xdr:cNvPr id="281" name="楕円 280"/>
        <xdr:cNvSpPr/>
      </xdr:nvSpPr>
      <xdr:spPr>
        <a:xfrm>
          <a:off x="15240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68738</xdr:rowOff>
    </xdr:from>
    <xdr:ext cx="762000" cy="259045"/>
    <xdr:sp macro="" textlink="">
      <xdr:nvSpPr>
        <xdr:cNvPr id="282" name="テキスト ボックス 281"/>
        <xdr:cNvSpPr txBox="1"/>
      </xdr:nvSpPr>
      <xdr:spPr>
        <a:xfrm>
          <a:off x="14909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3" name="楕円 282"/>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84" name="テキスト ボックス 283"/>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5" name="楕円 284"/>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122361</xdr:rowOff>
    </xdr:from>
    <xdr:ext cx="762000" cy="259045"/>
    <xdr:sp macro="" textlink="">
      <xdr:nvSpPr>
        <xdr:cNvPr id="286" name="テキスト ボックス 285"/>
        <xdr:cNvSpPr txBox="1"/>
      </xdr:nvSpPr>
      <xdr:spPr>
        <a:xfrm>
          <a:off x="13131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行政改革大綱による目標設定を上回る職員数の削減となっており、今後においても、行政改革大綱の計画数値を基本に行政需要に即して効果的な職員配置が可能となるよう弾力的な運用管理に努める。</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45841</xdr:rowOff>
    </xdr:from>
    <xdr:to>
      <xdr:col>81</xdr:col>
      <xdr:colOff>44450</xdr:colOff>
      <xdr:row>61</xdr:row>
      <xdr:rowOff>89505</xdr:rowOff>
    </xdr:to>
    <xdr:cxnSp macro="">
      <xdr:nvCxnSpPr>
        <xdr:cNvPr id="323" name="直線コネクタ 322"/>
        <xdr:cNvCxnSpPr/>
      </xdr:nvCxnSpPr>
      <xdr:spPr>
        <a:xfrm>
          <a:off x="16179800" y="10504291"/>
          <a:ext cx="8382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17114</xdr:rowOff>
    </xdr:from>
    <xdr:to>
      <xdr:col>77</xdr:col>
      <xdr:colOff>44450</xdr:colOff>
      <xdr:row>61</xdr:row>
      <xdr:rowOff>45841</xdr:rowOff>
    </xdr:to>
    <xdr:cxnSp macro="">
      <xdr:nvCxnSpPr>
        <xdr:cNvPr id="326" name="直線コネクタ 325"/>
        <xdr:cNvCxnSpPr/>
      </xdr:nvCxnSpPr>
      <xdr:spPr>
        <a:xfrm>
          <a:off x="15290800" y="10475564"/>
          <a:ext cx="8890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142603</xdr:rowOff>
    </xdr:from>
    <xdr:to>
      <xdr:col>72</xdr:col>
      <xdr:colOff>203200</xdr:colOff>
      <xdr:row>61</xdr:row>
      <xdr:rowOff>17114</xdr:rowOff>
    </xdr:to>
    <xdr:cxnSp macro="">
      <xdr:nvCxnSpPr>
        <xdr:cNvPr id="329" name="直線コネクタ 328"/>
        <xdr:cNvCxnSpPr/>
      </xdr:nvCxnSpPr>
      <xdr:spPr>
        <a:xfrm>
          <a:off x="14401800" y="10429603"/>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119622</xdr:rowOff>
    </xdr:from>
    <xdr:to>
      <xdr:col>68</xdr:col>
      <xdr:colOff>152400</xdr:colOff>
      <xdr:row>60</xdr:row>
      <xdr:rowOff>142603</xdr:rowOff>
    </xdr:to>
    <xdr:cxnSp macro="">
      <xdr:nvCxnSpPr>
        <xdr:cNvPr id="332" name="直線コネクタ 331"/>
        <xdr:cNvCxnSpPr/>
      </xdr:nvCxnSpPr>
      <xdr:spPr>
        <a:xfrm>
          <a:off x="13512800" y="1040662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38705</xdr:rowOff>
    </xdr:from>
    <xdr:to>
      <xdr:col>81</xdr:col>
      <xdr:colOff>95250</xdr:colOff>
      <xdr:row>61</xdr:row>
      <xdr:rowOff>140305</xdr:rowOff>
    </xdr:to>
    <xdr:sp macro="" textlink="">
      <xdr:nvSpPr>
        <xdr:cNvPr id="342" name="楕円 341"/>
        <xdr:cNvSpPr/>
      </xdr:nvSpPr>
      <xdr:spPr>
        <a:xfrm>
          <a:off x="16967200" y="1049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10782</xdr:rowOff>
    </xdr:from>
    <xdr:ext cx="762000" cy="259045"/>
    <xdr:sp macro="" textlink="">
      <xdr:nvSpPr>
        <xdr:cNvPr id="343" name="定員管理の状況該当値テキスト"/>
        <xdr:cNvSpPr txBox="1"/>
      </xdr:nvSpPr>
      <xdr:spPr>
        <a:xfrm>
          <a:off x="17106900" y="1046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166491</xdr:rowOff>
    </xdr:from>
    <xdr:to>
      <xdr:col>77</xdr:col>
      <xdr:colOff>95250</xdr:colOff>
      <xdr:row>61</xdr:row>
      <xdr:rowOff>96641</xdr:rowOff>
    </xdr:to>
    <xdr:sp macro="" textlink="">
      <xdr:nvSpPr>
        <xdr:cNvPr id="344" name="楕円 343"/>
        <xdr:cNvSpPr/>
      </xdr:nvSpPr>
      <xdr:spPr>
        <a:xfrm>
          <a:off x="16129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81418</xdr:rowOff>
    </xdr:from>
    <xdr:ext cx="736600" cy="259045"/>
    <xdr:sp macro="" textlink="">
      <xdr:nvSpPr>
        <xdr:cNvPr id="345" name="テキスト ボックス 344"/>
        <xdr:cNvSpPr txBox="1"/>
      </xdr:nvSpPr>
      <xdr:spPr>
        <a:xfrm>
          <a:off x="15798800" y="10539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137764</xdr:rowOff>
    </xdr:from>
    <xdr:to>
      <xdr:col>73</xdr:col>
      <xdr:colOff>44450</xdr:colOff>
      <xdr:row>61</xdr:row>
      <xdr:rowOff>67914</xdr:rowOff>
    </xdr:to>
    <xdr:sp macro="" textlink="">
      <xdr:nvSpPr>
        <xdr:cNvPr id="346" name="楕円 345"/>
        <xdr:cNvSpPr/>
      </xdr:nvSpPr>
      <xdr:spPr>
        <a:xfrm>
          <a:off x="152400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52691</xdr:rowOff>
    </xdr:from>
    <xdr:ext cx="762000" cy="259045"/>
    <xdr:sp macro="" textlink="">
      <xdr:nvSpPr>
        <xdr:cNvPr id="347" name="テキスト ボックス 346"/>
        <xdr:cNvSpPr txBox="1"/>
      </xdr:nvSpPr>
      <xdr:spPr>
        <a:xfrm>
          <a:off x="14909800" y="1051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91803</xdr:rowOff>
    </xdr:from>
    <xdr:to>
      <xdr:col>68</xdr:col>
      <xdr:colOff>203200</xdr:colOff>
      <xdr:row>61</xdr:row>
      <xdr:rowOff>21953</xdr:rowOff>
    </xdr:to>
    <xdr:sp macro="" textlink="">
      <xdr:nvSpPr>
        <xdr:cNvPr id="348" name="楕円 347"/>
        <xdr:cNvSpPr/>
      </xdr:nvSpPr>
      <xdr:spPr>
        <a:xfrm>
          <a:off x="14351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6730</xdr:rowOff>
    </xdr:from>
    <xdr:ext cx="762000" cy="259045"/>
    <xdr:sp macro="" textlink="">
      <xdr:nvSpPr>
        <xdr:cNvPr id="349" name="テキスト ボックス 348"/>
        <xdr:cNvSpPr txBox="1"/>
      </xdr:nvSpPr>
      <xdr:spPr>
        <a:xfrm>
          <a:off x="14020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68822</xdr:rowOff>
    </xdr:from>
    <xdr:to>
      <xdr:col>64</xdr:col>
      <xdr:colOff>152400</xdr:colOff>
      <xdr:row>60</xdr:row>
      <xdr:rowOff>170422</xdr:rowOff>
    </xdr:to>
    <xdr:sp macro="" textlink="">
      <xdr:nvSpPr>
        <xdr:cNvPr id="350" name="楕円 349"/>
        <xdr:cNvSpPr/>
      </xdr:nvSpPr>
      <xdr:spPr>
        <a:xfrm>
          <a:off x="13462000" y="103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155199</xdr:rowOff>
    </xdr:from>
    <xdr:ext cx="762000" cy="259045"/>
    <xdr:sp macro="" textlink="">
      <xdr:nvSpPr>
        <xdr:cNvPr id="351" name="テキスト ボックス 350"/>
        <xdr:cNvSpPr txBox="1"/>
      </xdr:nvSpPr>
      <xdr:spPr>
        <a:xfrm>
          <a:off x="13131800" y="1044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長期にわたる地方債発行抑制の取組みにより、数値は順調に改善しており、</a:t>
          </a:r>
          <a:r>
            <a:rPr kumimoji="1" lang="en-US" altLang="ja-JP" sz="900">
              <a:solidFill>
                <a:schemeClr val="dk1"/>
              </a:solidFill>
              <a:effectLst/>
              <a:latin typeface="+mn-lt"/>
              <a:ea typeface="+mn-ea"/>
              <a:cs typeface="+mn-cs"/>
            </a:rPr>
            <a:t>H27</a:t>
          </a:r>
          <a:r>
            <a:rPr kumimoji="1" lang="ja-JP" altLang="ja-JP" sz="900">
              <a:solidFill>
                <a:schemeClr val="dk1"/>
              </a:solidFill>
              <a:effectLst/>
              <a:latin typeface="+mn-lt"/>
              <a:ea typeface="+mn-ea"/>
              <a:cs typeface="+mn-cs"/>
            </a:rPr>
            <a:t>年度に健全化比率導入後初めて</a:t>
          </a:r>
          <a:r>
            <a:rPr kumimoji="1" lang="en-US" altLang="ja-JP" sz="900">
              <a:solidFill>
                <a:schemeClr val="dk1"/>
              </a:solidFill>
              <a:effectLst/>
              <a:latin typeface="+mn-lt"/>
              <a:ea typeface="+mn-ea"/>
              <a:cs typeface="+mn-cs"/>
            </a:rPr>
            <a:t>18</a:t>
          </a:r>
          <a:r>
            <a:rPr kumimoji="1" lang="ja-JP" altLang="ja-JP" sz="900">
              <a:solidFill>
                <a:schemeClr val="dk1"/>
              </a:solidFill>
              <a:effectLst/>
              <a:latin typeface="+mn-lt"/>
              <a:ea typeface="+mn-ea"/>
              <a:cs typeface="+mn-cs"/>
            </a:rPr>
            <a:t>％未満を達成した。</a:t>
          </a:r>
          <a:r>
            <a:rPr kumimoji="1" lang="en-US" altLang="ja-JP" sz="900">
              <a:solidFill>
                <a:schemeClr val="dk1"/>
              </a:solidFill>
              <a:effectLst/>
              <a:latin typeface="+mn-lt"/>
              <a:ea typeface="+mn-ea"/>
              <a:cs typeface="+mn-cs"/>
            </a:rPr>
            <a:t>H28</a:t>
          </a:r>
          <a:r>
            <a:rPr kumimoji="1" lang="ja-JP" altLang="ja-JP" sz="900">
              <a:solidFill>
                <a:schemeClr val="dk1"/>
              </a:solidFill>
              <a:effectLst/>
              <a:latin typeface="+mn-lt"/>
              <a:ea typeface="+mn-ea"/>
              <a:cs typeface="+mn-cs"/>
            </a:rPr>
            <a:t>年度以降普通交付税の減額を要因とした標準財政規模の縮小により、</a:t>
          </a:r>
          <a:r>
            <a:rPr kumimoji="1" lang="en-US" altLang="ja-JP" sz="900">
              <a:solidFill>
                <a:schemeClr val="dk1"/>
              </a:solidFill>
              <a:effectLst/>
              <a:latin typeface="+mn-lt"/>
              <a:ea typeface="+mn-ea"/>
              <a:cs typeface="+mn-cs"/>
            </a:rPr>
            <a:t>H28</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年度の単年度実質公債費比率が</a:t>
          </a:r>
          <a:r>
            <a:rPr kumimoji="1" lang="en-US" altLang="ja-JP" sz="900">
              <a:solidFill>
                <a:schemeClr val="dk1"/>
              </a:solidFill>
              <a:effectLst/>
              <a:latin typeface="+mn-lt"/>
              <a:ea typeface="+mn-ea"/>
              <a:cs typeface="+mn-cs"/>
            </a:rPr>
            <a:t>18</a:t>
          </a:r>
          <a:r>
            <a:rPr kumimoji="1" lang="ja-JP" altLang="ja-JP" sz="900">
              <a:solidFill>
                <a:schemeClr val="dk1"/>
              </a:solidFill>
              <a:effectLst/>
              <a:latin typeface="+mn-lt"/>
              <a:ea typeface="+mn-ea"/>
              <a:cs typeface="+mn-cs"/>
            </a:rPr>
            <a:t>％を超えたが、公債費の減額等により</a:t>
          </a:r>
          <a:r>
            <a:rPr kumimoji="1" lang="en-US" altLang="ja-JP" sz="900">
              <a:solidFill>
                <a:schemeClr val="dk1"/>
              </a:solidFill>
              <a:effectLst/>
              <a:latin typeface="+mn-lt"/>
              <a:ea typeface="+mn-ea"/>
              <a:cs typeface="+mn-cs"/>
            </a:rPr>
            <a:t>R3</a:t>
          </a:r>
          <a:r>
            <a:rPr kumimoji="1" lang="ja-JP" altLang="ja-JP" sz="900">
              <a:solidFill>
                <a:schemeClr val="dk1"/>
              </a:solidFill>
              <a:effectLst/>
              <a:latin typeface="+mn-lt"/>
              <a:ea typeface="+mn-ea"/>
              <a:cs typeface="+mn-cs"/>
            </a:rPr>
            <a:t>年度単年では</a:t>
          </a:r>
          <a:r>
            <a:rPr kumimoji="1" lang="en-US" altLang="ja-JP" sz="900">
              <a:solidFill>
                <a:schemeClr val="dk1"/>
              </a:solidFill>
              <a:effectLst/>
              <a:latin typeface="+mn-lt"/>
              <a:ea typeface="+mn-ea"/>
              <a:cs typeface="+mn-cs"/>
            </a:rPr>
            <a:t>11.8%</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R4</a:t>
          </a:r>
          <a:r>
            <a:rPr kumimoji="1" lang="ja-JP" altLang="ja-JP" sz="900">
              <a:solidFill>
                <a:schemeClr val="dk1"/>
              </a:solidFill>
              <a:effectLst/>
              <a:latin typeface="+mn-lt"/>
              <a:ea typeface="+mn-ea"/>
              <a:cs typeface="+mn-cs"/>
            </a:rPr>
            <a:t>年度単年では</a:t>
          </a:r>
          <a:r>
            <a:rPr kumimoji="1" lang="en-US" altLang="ja-JP" sz="900">
              <a:solidFill>
                <a:schemeClr val="dk1"/>
              </a:solidFill>
              <a:effectLst/>
              <a:latin typeface="+mn-lt"/>
              <a:ea typeface="+mn-ea"/>
              <a:cs typeface="+mn-cs"/>
            </a:rPr>
            <a:t>10.9%</a:t>
          </a:r>
          <a:r>
            <a:rPr kumimoji="1" lang="ja-JP" altLang="ja-JP" sz="900">
              <a:solidFill>
                <a:schemeClr val="dk1"/>
              </a:solidFill>
              <a:effectLst/>
              <a:latin typeface="+mn-lt"/>
              <a:ea typeface="+mn-ea"/>
              <a:cs typeface="+mn-cs"/>
            </a:rPr>
            <a:t>と数値が改善し、</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カ年平均数値においては</a:t>
          </a:r>
          <a:r>
            <a:rPr kumimoji="1" lang="en-US" altLang="ja-JP" sz="900">
              <a:solidFill>
                <a:schemeClr val="dk1"/>
              </a:solidFill>
              <a:effectLst/>
              <a:latin typeface="+mn-lt"/>
              <a:ea typeface="+mn-ea"/>
              <a:cs typeface="+mn-cs"/>
            </a:rPr>
            <a:t>12.4</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1.2</a:t>
          </a:r>
          <a:r>
            <a:rPr kumimoji="1" lang="ja-JP" altLang="ja-JP" sz="900">
              <a:solidFill>
                <a:schemeClr val="dk1"/>
              </a:solidFill>
              <a:effectLst/>
              <a:latin typeface="+mn-lt"/>
              <a:ea typeface="+mn-ea"/>
              <a:cs typeface="+mn-cs"/>
            </a:rPr>
            <a:t>ポイントとなった。確実に類似団体平均近づいているが、依然として高い水準であるため、引き続き行政改革大綱で地方債の発行額に基準を設定し、適正かつ健全な数値に近づくための取組みを図る。</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86360</xdr:rowOff>
    </xdr:from>
    <xdr:to>
      <xdr:col>81</xdr:col>
      <xdr:colOff>44450</xdr:colOff>
      <xdr:row>37</xdr:row>
      <xdr:rowOff>110490</xdr:rowOff>
    </xdr:to>
    <xdr:cxnSp macro="">
      <xdr:nvCxnSpPr>
        <xdr:cNvPr id="385" name="直線コネクタ 384"/>
        <xdr:cNvCxnSpPr/>
      </xdr:nvCxnSpPr>
      <xdr:spPr>
        <a:xfrm flipV="1">
          <a:off x="16179800" y="64300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153158</xdr:rowOff>
    </xdr:from>
    <xdr:ext cx="762000" cy="259045"/>
    <xdr:sp macro="" textlink="">
      <xdr:nvSpPr>
        <xdr:cNvPr id="386" name="公債費負担の状況平均値テキスト"/>
        <xdr:cNvSpPr txBox="1"/>
      </xdr:nvSpPr>
      <xdr:spPr>
        <a:xfrm>
          <a:off x="17106900" y="615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110490</xdr:rowOff>
    </xdr:from>
    <xdr:to>
      <xdr:col>77</xdr:col>
      <xdr:colOff>44450</xdr:colOff>
      <xdr:row>37</xdr:row>
      <xdr:rowOff>136631</xdr:rowOff>
    </xdr:to>
    <xdr:cxnSp macro="">
      <xdr:nvCxnSpPr>
        <xdr:cNvPr id="388" name="直線コネクタ 387"/>
        <xdr:cNvCxnSpPr/>
      </xdr:nvCxnSpPr>
      <xdr:spPr>
        <a:xfrm flipV="1">
          <a:off x="15290800" y="645414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76958</xdr:rowOff>
    </xdr:from>
    <xdr:ext cx="736600" cy="259045"/>
    <xdr:sp macro="" textlink="">
      <xdr:nvSpPr>
        <xdr:cNvPr id="390" name="テキスト ボックス 389"/>
        <xdr:cNvSpPr txBox="1"/>
      </xdr:nvSpPr>
      <xdr:spPr>
        <a:xfrm>
          <a:off x="15798800" y="607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136631</xdr:rowOff>
    </xdr:from>
    <xdr:to>
      <xdr:col>72</xdr:col>
      <xdr:colOff>203200</xdr:colOff>
      <xdr:row>37</xdr:row>
      <xdr:rowOff>158750</xdr:rowOff>
    </xdr:to>
    <xdr:cxnSp macro="">
      <xdr:nvCxnSpPr>
        <xdr:cNvPr id="391" name="直線コネクタ 390"/>
        <xdr:cNvCxnSpPr/>
      </xdr:nvCxnSpPr>
      <xdr:spPr>
        <a:xfrm flipV="1">
          <a:off x="14401800" y="6480281"/>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82990</xdr:rowOff>
    </xdr:from>
    <xdr:ext cx="762000" cy="259045"/>
    <xdr:sp macro="" textlink="">
      <xdr:nvSpPr>
        <xdr:cNvPr id="393" name="テキスト ボックス 392"/>
        <xdr:cNvSpPr txBox="1"/>
      </xdr:nvSpPr>
      <xdr:spPr>
        <a:xfrm>
          <a:off x="14909800" y="60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13441</xdr:rowOff>
    </xdr:to>
    <xdr:cxnSp macro="">
      <xdr:nvCxnSpPr>
        <xdr:cNvPr id="394" name="直線コネクタ 393"/>
        <xdr:cNvCxnSpPr/>
      </xdr:nvCxnSpPr>
      <xdr:spPr>
        <a:xfrm flipV="1">
          <a:off x="13512800" y="650240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6" name="テキスト ボックス 395"/>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91034</xdr:rowOff>
    </xdr:from>
    <xdr:ext cx="762000" cy="259045"/>
    <xdr:sp macro="" textlink="">
      <xdr:nvSpPr>
        <xdr:cNvPr id="398" name="テキスト ボックス 397"/>
        <xdr:cNvSpPr txBox="1"/>
      </xdr:nvSpPr>
      <xdr:spPr>
        <a:xfrm>
          <a:off x="13131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35560</xdr:rowOff>
    </xdr:from>
    <xdr:to>
      <xdr:col>81</xdr:col>
      <xdr:colOff>95250</xdr:colOff>
      <xdr:row>37</xdr:row>
      <xdr:rowOff>137160</xdr:rowOff>
    </xdr:to>
    <xdr:sp macro="" textlink="">
      <xdr:nvSpPr>
        <xdr:cNvPr id="404" name="楕円 403"/>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7637</xdr:rowOff>
    </xdr:from>
    <xdr:ext cx="762000" cy="259045"/>
    <xdr:sp macro="" textlink="">
      <xdr:nvSpPr>
        <xdr:cNvPr id="405" name="公債費負担の状況該当値テキスト"/>
        <xdr:cNvSpPr txBox="1"/>
      </xdr:nvSpPr>
      <xdr:spPr>
        <a:xfrm>
          <a:off x="17106900" y="63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59690</xdr:rowOff>
    </xdr:from>
    <xdr:to>
      <xdr:col>77</xdr:col>
      <xdr:colOff>95250</xdr:colOff>
      <xdr:row>37</xdr:row>
      <xdr:rowOff>161290</xdr:rowOff>
    </xdr:to>
    <xdr:sp macro="" textlink="">
      <xdr:nvSpPr>
        <xdr:cNvPr id="406" name="楕円 405"/>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146067</xdr:rowOff>
    </xdr:from>
    <xdr:ext cx="736600" cy="259045"/>
    <xdr:sp macro="" textlink="">
      <xdr:nvSpPr>
        <xdr:cNvPr id="407" name="テキスト ボックス 406"/>
        <xdr:cNvSpPr txBox="1"/>
      </xdr:nvSpPr>
      <xdr:spPr>
        <a:xfrm>
          <a:off x="15798800" y="6489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85831</xdr:rowOff>
    </xdr:from>
    <xdr:to>
      <xdr:col>73</xdr:col>
      <xdr:colOff>44450</xdr:colOff>
      <xdr:row>38</xdr:row>
      <xdr:rowOff>15980</xdr:rowOff>
    </xdr:to>
    <xdr:sp macro="" textlink="">
      <xdr:nvSpPr>
        <xdr:cNvPr id="408" name="楕円 407"/>
        <xdr:cNvSpPr/>
      </xdr:nvSpPr>
      <xdr:spPr>
        <a:xfrm>
          <a:off x="15240000" y="64294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758</xdr:rowOff>
    </xdr:from>
    <xdr:ext cx="762000" cy="259045"/>
    <xdr:sp macro="" textlink="">
      <xdr:nvSpPr>
        <xdr:cNvPr id="409" name="テキスト ボックス 408"/>
        <xdr:cNvSpPr txBox="1"/>
      </xdr:nvSpPr>
      <xdr:spPr>
        <a:xfrm>
          <a:off x="14909800" y="651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10" name="楕円 409"/>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22877</xdr:rowOff>
    </xdr:from>
    <xdr:ext cx="762000" cy="259045"/>
    <xdr:sp macro="" textlink="">
      <xdr:nvSpPr>
        <xdr:cNvPr id="411" name="テキスト ボックス 410"/>
        <xdr:cNvSpPr txBox="1"/>
      </xdr:nvSpPr>
      <xdr:spPr>
        <a:xfrm>
          <a:off x="14020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134091</xdr:rowOff>
    </xdr:from>
    <xdr:to>
      <xdr:col>64</xdr:col>
      <xdr:colOff>152400</xdr:colOff>
      <xdr:row>38</xdr:row>
      <xdr:rowOff>64241</xdr:rowOff>
    </xdr:to>
    <xdr:sp macro="" textlink="">
      <xdr:nvSpPr>
        <xdr:cNvPr id="412" name="楕円 411"/>
        <xdr:cNvSpPr/>
      </xdr:nvSpPr>
      <xdr:spPr>
        <a:xfrm>
          <a:off x="13462000" y="647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49018</xdr:rowOff>
    </xdr:from>
    <xdr:ext cx="762000" cy="259045"/>
    <xdr:sp macro="" textlink="">
      <xdr:nvSpPr>
        <xdr:cNvPr id="413" name="テキスト ボックス 412"/>
        <xdr:cNvSpPr txBox="1"/>
      </xdr:nvSpPr>
      <xdr:spPr>
        <a:xfrm>
          <a:off x="13131800" y="656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地方債現在高の減少や、ふるさと納税制度による寄付金を原資とするすさきがすきさ応援基金など充当可能基金の増加などに伴い数値が大幅に改善した。今後も限られた財源を活用し、公債費等の義務的経費の削減を行い、財政の健全化に努める。</a:t>
          </a:r>
          <a:endParaRPr lang="ja-JP" altLang="ja-JP" sz="9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78423</xdr:rowOff>
    </xdr:from>
    <xdr:to>
      <xdr:col>81</xdr:col>
      <xdr:colOff>44450</xdr:colOff>
      <xdr:row>16</xdr:row>
      <xdr:rowOff>98203</xdr:rowOff>
    </xdr:to>
    <xdr:cxnSp macro="">
      <xdr:nvCxnSpPr>
        <xdr:cNvPr id="443" name="直線コネクタ 442"/>
        <xdr:cNvCxnSpPr/>
      </xdr:nvCxnSpPr>
      <xdr:spPr>
        <a:xfrm flipV="1">
          <a:off x="16179800" y="2650173"/>
          <a:ext cx="838200" cy="19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63199</xdr:rowOff>
    </xdr:from>
    <xdr:ext cx="762000" cy="259045"/>
    <xdr:sp macro="" textlink="">
      <xdr:nvSpPr>
        <xdr:cNvPr id="444" name="将来負担の状況平均値テキスト"/>
        <xdr:cNvSpPr txBox="1"/>
      </xdr:nvSpPr>
      <xdr:spPr>
        <a:xfrm>
          <a:off x="17106900" y="2634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98203</xdr:rowOff>
    </xdr:from>
    <xdr:to>
      <xdr:col>77</xdr:col>
      <xdr:colOff>44450</xdr:colOff>
      <xdr:row>17</xdr:row>
      <xdr:rowOff>20257</xdr:rowOff>
    </xdr:to>
    <xdr:cxnSp macro="">
      <xdr:nvCxnSpPr>
        <xdr:cNvPr id="446" name="直線コネクタ 445"/>
        <xdr:cNvCxnSpPr/>
      </xdr:nvCxnSpPr>
      <xdr:spPr>
        <a:xfrm flipV="1">
          <a:off x="15290800" y="2841403"/>
          <a:ext cx="889000" cy="9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20257</xdr:rowOff>
    </xdr:from>
    <xdr:to>
      <xdr:col>72</xdr:col>
      <xdr:colOff>203200</xdr:colOff>
      <xdr:row>18</xdr:row>
      <xdr:rowOff>72009</xdr:rowOff>
    </xdr:to>
    <xdr:cxnSp macro="">
      <xdr:nvCxnSpPr>
        <xdr:cNvPr id="449" name="直線コネクタ 448"/>
        <xdr:cNvCxnSpPr/>
      </xdr:nvCxnSpPr>
      <xdr:spPr>
        <a:xfrm flipV="1">
          <a:off x="14401800" y="2934907"/>
          <a:ext cx="889000" cy="2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72009</xdr:rowOff>
    </xdr:from>
    <xdr:to>
      <xdr:col>68</xdr:col>
      <xdr:colOff>152400</xdr:colOff>
      <xdr:row>18</xdr:row>
      <xdr:rowOff>131731</xdr:rowOff>
    </xdr:to>
    <xdr:cxnSp macro="">
      <xdr:nvCxnSpPr>
        <xdr:cNvPr id="452" name="直線コネクタ 451"/>
        <xdr:cNvCxnSpPr/>
      </xdr:nvCxnSpPr>
      <xdr:spPr>
        <a:xfrm flipV="1">
          <a:off x="13512800" y="3158109"/>
          <a:ext cx="889000" cy="5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27623</xdr:rowOff>
    </xdr:from>
    <xdr:to>
      <xdr:col>81</xdr:col>
      <xdr:colOff>95250</xdr:colOff>
      <xdr:row>15</xdr:row>
      <xdr:rowOff>129223</xdr:rowOff>
    </xdr:to>
    <xdr:sp macro="" textlink="">
      <xdr:nvSpPr>
        <xdr:cNvPr id="462" name="楕円 461"/>
        <xdr:cNvSpPr/>
      </xdr:nvSpPr>
      <xdr:spPr>
        <a:xfrm>
          <a:off x="16967200" y="259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120350</xdr:rowOff>
    </xdr:from>
    <xdr:ext cx="762000" cy="259045"/>
    <xdr:sp macro="" textlink="">
      <xdr:nvSpPr>
        <xdr:cNvPr id="463" name="将来負担の状況該当値テキスト"/>
        <xdr:cNvSpPr txBox="1"/>
      </xdr:nvSpPr>
      <xdr:spPr>
        <a:xfrm>
          <a:off x="17106900" y="25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47403</xdr:rowOff>
    </xdr:from>
    <xdr:to>
      <xdr:col>77</xdr:col>
      <xdr:colOff>95250</xdr:colOff>
      <xdr:row>16</xdr:row>
      <xdr:rowOff>149003</xdr:rowOff>
    </xdr:to>
    <xdr:sp macro="" textlink="">
      <xdr:nvSpPr>
        <xdr:cNvPr id="464" name="楕円 463"/>
        <xdr:cNvSpPr/>
      </xdr:nvSpPr>
      <xdr:spPr>
        <a:xfrm>
          <a:off x="16129000" y="27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133780</xdr:rowOff>
    </xdr:from>
    <xdr:ext cx="736600" cy="259045"/>
    <xdr:sp macro="" textlink="">
      <xdr:nvSpPr>
        <xdr:cNvPr id="465" name="テキスト ボックス 464"/>
        <xdr:cNvSpPr txBox="1"/>
      </xdr:nvSpPr>
      <xdr:spPr>
        <a:xfrm>
          <a:off x="15798800" y="2876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140907</xdr:rowOff>
    </xdr:from>
    <xdr:to>
      <xdr:col>73</xdr:col>
      <xdr:colOff>44450</xdr:colOff>
      <xdr:row>17</xdr:row>
      <xdr:rowOff>71057</xdr:rowOff>
    </xdr:to>
    <xdr:sp macro="" textlink="">
      <xdr:nvSpPr>
        <xdr:cNvPr id="466" name="楕円 465"/>
        <xdr:cNvSpPr/>
      </xdr:nvSpPr>
      <xdr:spPr>
        <a:xfrm>
          <a:off x="15240000" y="28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55834</xdr:rowOff>
    </xdr:from>
    <xdr:ext cx="762000" cy="259045"/>
    <xdr:sp macro="" textlink="">
      <xdr:nvSpPr>
        <xdr:cNvPr id="467" name="テキスト ボックス 466"/>
        <xdr:cNvSpPr txBox="1"/>
      </xdr:nvSpPr>
      <xdr:spPr>
        <a:xfrm>
          <a:off x="14909800" y="297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21209</xdr:rowOff>
    </xdr:from>
    <xdr:to>
      <xdr:col>68</xdr:col>
      <xdr:colOff>203200</xdr:colOff>
      <xdr:row>18</xdr:row>
      <xdr:rowOff>122809</xdr:rowOff>
    </xdr:to>
    <xdr:sp macro="" textlink="">
      <xdr:nvSpPr>
        <xdr:cNvPr id="468" name="楕円 467"/>
        <xdr:cNvSpPr/>
      </xdr:nvSpPr>
      <xdr:spPr>
        <a:xfrm>
          <a:off x="14351000" y="31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107586</xdr:rowOff>
    </xdr:from>
    <xdr:ext cx="762000" cy="259045"/>
    <xdr:sp macro="" textlink="">
      <xdr:nvSpPr>
        <xdr:cNvPr id="469" name="テキスト ボックス 468"/>
        <xdr:cNvSpPr txBox="1"/>
      </xdr:nvSpPr>
      <xdr:spPr>
        <a:xfrm>
          <a:off x="14020800" y="319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80931</xdr:rowOff>
    </xdr:from>
    <xdr:to>
      <xdr:col>64</xdr:col>
      <xdr:colOff>152400</xdr:colOff>
      <xdr:row>19</xdr:row>
      <xdr:rowOff>11081</xdr:rowOff>
    </xdr:to>
    <xdr:sp macro="" textlink="">
      <xdr:nvSpPr>
        <xdr:cNvPr id="470" name="楕円 469"/>
        <xdr:cNvSpPr/>
      </xdr:nvSpPr>
      <xdr:spPr>
        <a:xfrm>
          <a:off x="13462000" y="3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167308</xdr:rowOff>
    </xdr:from>
    <xdr:ext cx="762000" cy="259045"/>
    <xdr:sp macro="" textlink="">
      <xdr:nvSpPr>
        <xdr:cNvPr id="471" name="テキスト ボックス 470"/>
        <xdr:cNvSpPr txBox="1"/>
      </xdr:nvSpPr>
      <xdr:spPr>
        <a:xfrm>
          <a:off x="13131800" y="325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高知県須崎市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20,268
19,797
135.20
17,603,694
17,190,733
388,988
7,205,360
17,002,694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感染症対策事業費が</a:t>
          </a:r>
          <a:r>
            <a:rPr kumimoji="1" lang="en-US" altLang="ja-JP" sz="1100" b="0" i="0" baseline="0">
              <a:solidFill>
                <a:schemeClr val="dk1"/>
              </a:solidFill>
              <a:effectLst/>
              <a:latin typeface="+mn-lt"/>
              <a:ea typeface="+mn-ea"/>
              <a:cs typeface="+mn-cs"/>
            </a:rPr>
            <a:t>17,854</a:t>
          </a:r>
          <a:r>
            <a:rPr kumimoji="1" lang="ja-JP" altLang="en-US" sz="1100" b="0" i="0" baseline="0">
              <a:solidFill>
                <a:schemeClr val="dk1"/>
              </a:solidFill>
              <a:effectLst/>
              <a:latin typeface="+mn-lt"/>
              <a:ea typeface="+mn-ea"/>
              <a:cs typeface="+mn-cs"/>
            </a:rPr>
            <a:t>千円の減額</a:t>
          </a:r>
          <a:r>
            <a:rPr kumimoji="1" lang="ja-JP" altLang="ja-JP" sz="1100" b="0" i="0" baseline="0">
              <a:solidFill>
                <a:schemeClr val="dk1"/>
              </a:solidFill>
              <a:effectLst/>
              <a:latin typeface="+mn-lt"/>
              <a:ea typeface="+mn-ea"/>
              <a:cs typeface="+mn-cs"/>
            </a:rPr>
            <a:t>となったものの、退職手当が</a:t>
          </a:r>
          <a:r>
            <a:rPr kumimoji="1" lang="en-US" altLang="ja-JP" sz="1100" b="0" i="0" baseline="0">
              <a:solidFill>
                <a:schemeClr val="dk1"/>
              </a:solidFill>
              <a:effectLst/>
              <a:latin typeface="+mn-lt"/>
              <a:ea typeface="+mn-ea"/>
              <a:cs typeface="+mn-cs"/>
            </a:rPr>
            <a:t>123,184</a:t>
          </a:r>
          <a:r>
            <a:rPr kumimoji="1" lang="ja-JP" altLang="ja-JP" sz="1100" b="0" i="0" baseline="0">
              <a:solidFill>
                <a:schemeClr val="dk1"/>
              </a:solidFill>
              <a:effectLst/>
              <a:latin typeface="+mn-lt"/>
              <a:ea typeface="+mn-ea"/>
              <a:cs typeface="+mn-cs"/>
            </a:rPr>
            <a:t>千円の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額となったこと等により、人件費全体では</a:t>
          </a:r>
          <a:r>
            <a:rPr kumimoji="1" lang="en-US" altLang="ja-JP" sz="1100" b="0" i="0" baseline="0">
              <a:solidFill>
                <a:schemeClr val="dk1"/>
              </a:solidFill>
              <a:effectLst/>
              <a:latin typeface="+mn-lt"/>
              <a:ea typeface="+mn-ea"/>
              <a:cs typeface="+mn-cs"/>
            </a:rPr>
            <a:t>143,420</a:t>
          </a:r>
          <a:r>
            <a:rPr kumimoji="1" lang="ja-JP" altLang="ja-JP" sz="1100" b="0" i="0" baseline="0">
              <a:solidFill>
                <a:schemeClr val="dk1"/>
              </a:solidFill>
              <a:effectLst/>
              <a:latin typeface="+mn-lt"/>
              <a:ea typeface="+mn-ea"/>
              <a:cs typeface="+mn-cs"/>
            </a:rPr>
            <a:t>千円の</a:t>
          </a:r>
          <a:r>
            <a:rPr kumimoji="1" lang="ja-JP" altLang="en-US" sz="1100" b="0" i="0" baseline="0">
              <a:solidFill>
                <a:schemeClr val="dk1"/>
              </a:solidFill>
              <a:effectLst/>
              <a:latin typeface="+mn-lt"/>
              <a:ea typeface="+mn-ea"/>
              <a:cs typeface="+mn-cs"/>
            </a:rPr>
            <a:t>増額となったものの</a:t>
          </a:r>
          <a:r>
            <a:rPr kumimoji="1" lang="ja-JP" altLang="ja-JP" sz="1100" b="0" i="0" baseline="0">
              <a:solidFill>
                <a:schemeClr val="dk1"/>
              </a:solidFill>
              <a:effectLst/>
              <a:latin typeface="+mn-lt"/>
              <a:ea typeface="+mn-ea"/>
              <a:cs typeface="+mn-cs"/>
            </a:rPr>
            <a:t>、類似団体平均および全国平均</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下回っている。今後は、手当等も増加傾向にあることから、行政改革大綱を中心に、事務量に見合った適正な人員管理に努める必要がある。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37</xdr:row>
      <xdr:rowOff>31750</xdr:rowOff>
    </xdr:to>
    <xdr:cxnSp macro="">
      <xdr:nvCxnSpPr>
        <xdr:cNvPr id="66" name="直線コネクタ 65"/>
        <xdr:cNvCxnSpPr/>
      </xdr:nvCxnSpPr>
      <xdr:spPr>
        <a:xfrm>
          <a:off x="3987800" y="62153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149860</xdr:rowOff>
    </xdr:to>
    <xdr:cxnSp macro="">
      <xdr:nvCxnSpPr>
        <xdr:cNvPr id="69" name="直線コネクタ 68"/>
        <xdr:cNvCxnSpPr/>
      </xdr:nvCxnSpPr>
      <xdr:spPr>
        <a:xfrm flipV="1">
          <a:off x="3098800" y="62153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149860</xdr:rowOff>
    </xdr:to>
    <xdr:cxnSp macro="">
      <xdr:nvCxnSpPr>
        <xdr:cNvPr id="72" name="直線コネクタ 71"/>
        <xdr:cNvCxnSpPr/>
      </xdr:nvCxnSpPr>
      <xdr:spPr>
        <a:xfrm>
          <a:off x="2209800" y="623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74" name="テキスト ボックス 73"/>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104140</xdr:rowOff>
    </xdr:to>
    <xdr:cxnSp macro="">
      <xdr:nvCxnSpPr>
        <xdr:cNvPr id="75" name="直線コネクタ 74"/>
        <xdr:cNvCxnSpPr/>
      </xdr:nvCxnSpPr>
      <xdr:spPr>
        <a:xfrm flipV="1">
          <a:off x="1320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168927</xdr:rowOff>
    </xdr:from>
    <xdr:ext cx="762000" cy="259045"/>
    <xdr:sp macro="" textlink="">
      <xdr:nvSpPr>
        <xdr:cNvPr id="86" name="人件費該当値テキスト"/>
        <xdr:cNvSpPr txBox="1"/>
      </xdr:nvSpPr>
      <xdr:spPr>
        <a:xfrm>
          <a:off x="49149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業務のアウトソーシングや近隣市町との住民情報システムの共同利用化による業務の効率化など事務的経費等の削減に取り組んでいる。ふるさと納税寄付額の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により、返礼品にかかるすさきがすきさ応援事業費が</a:t>
          </a:r>
          <a:r>
            <a:rPr kumimoji="1" lang="en-US" altLang="ja-JP" sz="1100" b="0" i="0" baseline="0">
              <a:solidFill>
                <a:schemeClr val="dk1"/>
              </a:solidFill>
              <a:effectLst/>
              <a:latin typeface="+mn-lt"/>
              <a:ea typeface="+mn-ea"/>
              <a:cs typeface="+mn-cs"/>
            </a:rPr>
            <a:t>464,034</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となるなど、物件費全体では</a:t>
          </a:r>
          <a:r>
            <a:rPr kumimoji="1" lang="en-US" altLang="ja-JP" sz="1100" b="0" i="0" baseline="0">
              <a:solidFill>
                <a:schemeClr val="dk1"/>
              </a:solidFill>
              <a:effectLst/>
              <a:latin typeface="+mn-lt"/>
              <a:ea typeface="+mn-ea"/>
              <a:cs typeface="+mn-cs"/>
            </a:rPr>
            <a:t>705,686</a:t>
          </a:r>
          <a:r>
            <a:rPr kumimoji="1" lang="ja-JP" altLang="ja-JP" sz="1100" b="0" i="0" baseline="0">
              <a:solidFill>
                <a:schemeClr val="dk1"/>
              </a:solidFill>
              <a:effectLst/>
              <a:latin typeface="+mn-lt"/>
              <a:ea typeface="+mn-ea"/>
              <a:cs typeface="+mn-cs"/>
            </a:rPr>
            <a:t>千円</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、類似団体平均と比較すると低く推移している。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14</xdr:row>
      <xdr:rowOff>116114</xdr:rowOff>
    </xdr:to>
    <xdr:cxnSp macro="">
      <xdr:nvCxnSpPr>
        <xdr:cNvPr id="129" name="直線コネクタ 128"/>
        <xdr:cNvCxnSpPr/>
      </xdr:nvCxnSpPr>
      <xdr:spPr>
        <a:xfrm>
          <a:off x="15671800" y="2331357"/>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13</xdr:row>
      <xdr:rowOff>167821</xdr:rowOff>
    </xdr:to>
    <xdr:cxnSp macro="">
      <xdr:nvCxnSpPr>
        <xdr:cNvPr id="132" name="直線コネクタ 131"/>
        <xdr:cNvCxnSpPr/>
      </xdr:nvCxnSpPr>
      <xdr:spPr>
        <a:xfrm flipV="1">
          <a:off x="14782800" y="2331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58964</xdr:rowOff>
    </xdr:from>
    <xdr:to>
      <xdr:col>73</xdr:col>
      <xdr:colOff>180975</xdr:colOff>
      <xdr:row>13</xdr:row>
      <xdr:rowOff>167821</xdr:rowOff>
    </xdr:to>
    <xdr:cxnSp macro="">
      <xdr:nvCxnSpPr>
        <xdr:cNvPr id="135" name="直線コネクタ 134"/>
        <xdr:cNvCxnSpPr/>
      </xdr:nvCxnSpPr>
      <xdr:spPr>
        <a:xfrm>
          <a:off x="13893800" y="22878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143329</xdr:rowOff>
    </xdr:from>
    <xdr:to>
      <xdr:col>69</xdr:col>
      <xdr:colOff>92075</xdr:colOff>
      <xdr:row>13</xdr:row>
      <xdr:rowOff>58964</xdr:rowOff>
    </xdr:to>
    <xdr:cxnSp macro="">
      <xdr:nvCxnSpPr>
        <xdr:cNvPr id="138" name="直線コネクタ 137"/>
        <xdr:cNvCxnSpPr/>
      </xdr:nvCxnSpPr>
      <xdr:spPr>
        <a:xfrm>
          <a:off x="13004800" y="22007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65314</xdr:rowOff>
    </xdr:from>
    <xdr:to>
      <xdr:col>82</xdr:col>
      <xdr:colOff>158750</xdr:colOff>
      <xdr:row>14</xdr:row>
      <xdr:rowOff>166914</xdr:rowOff>
    </xdr:to>
    <xdr:sp macro="" textlink="">
      <xdr:nvSpPr>
        <xdr:cNvPr id="148" name="楕円 147"/>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81841</xdr:rowOff>
    </xdr:from>
    <xdr:ext cx="762000" cy="259045"/>
    <xdr:sp macro="" textlink="">
      <xdr:nvSpPr>
        <xdr:cNvPr id="149"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0" name="楕円 149"/>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1" name="テキスト ボックス 150"/>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2" name="楕円 151"/>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3" name="テキスト ボックス 152"/>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8164</xdr:rowOff>
    </xdr:from>
    <xdr:to>
      <xdr:col>69</xdr:col>
      <xdr:colOff>142875</xdr:colOff>
      <xdr:row>13</xdr:row>
      <xdr:rowOff>109764</xdr:rowOff>
    </xdr:to>
    <xdr:sp macro="" textlink="">
      <xdr:nvSpPr>
        <xdr:cNvPr id="154" name="楕円 153"/>
        <xdr:cNvSpPr/>
      </xdr:nvSpPr>
      <xdr:spPr>
        <a:xfrm>
          <a:off x="13843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119941</xdr:rowOff>
    </xdr:from>
    <xdr:ext cx="762000" cy="259045"/>
    <xdr:sp macro="" textlink="">
      <xdr:nvSpPr>
        <xdr:cNvPr id="155" name="テキスト ボックス 154"/>
        <xdr:cNvSpPr txBox="1"/>
      </xdr:nvSpPr>
      <xdr:spPr>
        <a:xfrm>
          <a:off x="13512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92529</xdr:rowOff>
    </xdr:from>
    <xdr:to>
      <xdr:col>65</xdr:col>
      <xdr:colOff>53975</xdr:colOff>
      <xdr:row>13</xdr:row>
      <xdr:rowOff>22679</xdr:rowOff>
    </xdr:to>
    <xdr:sp macro="" textlink="">
      <xdr:nvSpPr>
        <xdr:cNvPr id="156" name="楕円 155"/>
        <xdr:cNvSpPr/>
      </xdr:nvSpPr>
      <xdr:spPr>
        <a:xfrm>
          <a:off x="12954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32856</xdr:rowOff>
    </xdr:from>
    <xdr:ext cx="762000" cy="259045"/>
    <xdr:sp macro="" textlink="">
      <xdr:nvSpPr>
        <xdr:cNvPr id="157" name="テキスト ボックス 156"/>
        <xdr:cNvSpPr txBox="1"/>
      </xdr:nvSpPr>
      <xdr:spPr>
        <a:xfrm>
          <a:off x="12623800" y="191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i="0">
              <a:solidFill>
                <a:schemeClr val="dk1"/>
              </a:solidFill>
              <a:effectLst/>
              <a:latin typeface="+mn-lt"/>
              <a:ea typeface="+mn-ea"/>
              <a:cs typeface="+mn-cs"/>
            </a:rPr>
            <a:t>子育て世帯等臨時特別支援事業費が</a:t>
          </a:r>
          <a:r>
            <a:rPr kumimoji="1" lang="en-US" altLang="ja-JP" sz="1100" i="0">
              <a:solidFill>
                <a:schemeClr val="dk1"/>
              </a:solidFill>
              <a:effectLst/>
              <a:latin typeface="+mn-lt"/>
              <a:ea typeface="+mn-ea"/>
              <a:cs typeface="+mn-cs"/>
            </a:rPr>
            <a:t>191,400</a:t>
          </a:r>
          <a:r>
            <a:rPr kumimoji="1" lang="ja-JP" altLang="ja-JP" sz="1100" i="0">
              <a:solidFill>
                <a:schemeClr val="dk1"/>
              </a:solidFill>
              <a:effectLst/>
              <a:latin typeface="+mn-lt"/>
              <a:ea typeface="+mn-ea"/>
              <a:cs typeface="+mn-cs"/>
            </a:rPr>
            <a:t>千円減、子育て世帯への臨時特別給付事業費も</a:t>
          </a:r>
          <a:r>
            <a:rPr kumimoji="1" lang="en-US" altLang="ja-JP" sz="1100" i="0">
              <a:solidFill>
                <a:schemeClr val="dk1"/>
              </a:solidFill>
              <a:effectLst/>
              <a:latin typeface="+mn-lt"/>
              <a:ea typeface="+mn-ea"/>
              <a:cs typeface="+mn-cs"/>
            </a:rPr>
            <a:t>230,500</a:t>
          </a:r>
          <a:r>
            <a:rPr kumimoji="1" lang="ja-JP" altLang="ja-JP" sz="1100" i="0">
              <a:solidFill>
                <a:schemeClr val="dk1"/>
              </a:solidFill>
              <a:effectLst/>
              <a:latin typeface="+mn-lt"/>
              <a:ea typeface="+mn-ea"/>
              <a:cs typeface="+mn-cs"/>
            </a:rPr>
            <a:t>千円減となるなど、扶助費全体としては</a:t>
          </a:r>
          <a:r>
            <a:rPr kumimoji="1" lang="en-US" altLang="ja-JP" sz="1100" i="0">
              <a:solidFill>
                <a:schemeClr val="dk1"/>
              </a:solidFill>
              <a:effectLst/>
              <a:latin typeface="+mn-lt"/>
              <a:ea typeface="+mn-ea"/>
              <a:cs typeface="+mn-cs"/>
            </a:rPr>
            <a:t>304,679</a:t>
          </a:r>
          <a:r>
            <a:rPr kumimoji="1" lang="ja-JP" altLang="ja-JP" sz="1100" i="0">
              <a:solidFill>
                <a:schemeClr val="dk1"/>
              </a:solidFill>
              <a:effectLst/>
              <a:latin typeface="+mn-lt"/>
              <a:ea typeface="+mn-ea"/>
              <a:cs typeface="+mn-cs"/>
            </a:rPr>
            <a:t>千円の減額となった。</a:t>
          </a:r>
          <a:r>
            <a:rPr kumimoji="1" lang="ja-JP" altLang="ja-JP" sz="1100" b="0" i="0" baseline="0">
              <a:solidFill>
                <a:schemeClr val="dk1"/>
              </a:solidFill>
              <a:effectLst/>
              <a:latin typeface="+mn-lt"/>
              <a:ea typeface="+mn-ea"/>
              <a:cs typeface="+mn-cs"/>
            </a:rPr>
            <a:t>扶助費の占める割合としては減少傾向にあるものの、今後も生活保護費については、資格審査の適正化やレセプト点検実施などにより、適正給付に努め扶助費の抑制を図る必要がある。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88900</xdr:rowOff>
    </xdr:to>
    <xdr:cxnSp macro="">
      <xdr:nvCxnSpPr>
        <xdr:cNvPr id="190" name="直線コネクタ 189"/>
        <xdr:cNvCxnSpPr/>
      </xdr:nvCxnSpPr>
      <xdr:spPr>
        <a:xfrm>
          <a:off x="3987800" y="9664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57</xdr:row>
      <xdr:rowOff>44450</xdr:rowOff>
    </xdr:to>
    <xdr:cxnSp macro="">
      <xdr:nvCxnSpPr>
        <xdr:cNvPr id="193" name="直線コネクタ 192"/>
        <xdr:cNvCxnSpPr/>
      </xdr:nvCxnSpPr>
      <xdr:spPr>
        <a:xfrm flipV="1">
          <a:off x="3098800" y="9664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195" name="テキスト ボックス 194"/>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133350</xdr:rowOff>
    </xdr:to>
    <xdr:cxnSp macro="">
      <xdr:nvCxnSpPr>
        <xdr:cNvPr id="196" name="直線コネクタ 195"/>
        <xdr:cNvCxnSpPr/>
      </xdr:nvCxnSpPr>
      <xdr:spPr>
        <a:xfrm flipV="1">
          <a:off x="2209800" y="9817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133350</xdr:rowOff>
    </xdr:from>
    <xdr:to>
      <xdr:col>11</xdr:col>
      <xdr:colOff>9525</xdr:colOff>
      <xdr:row>58</xdr:row>
      <xdr:rowOff>12700</xdr:rowOff>
    </xdr:to>
    <xdr:cxnSp macro="">
      <xdr:nvCxnSpPr>
        <xdr:cNvPr id="199" name="直線コネクタ 198"/>
        <xdr:cNvCxnSpPr/>
      </xdr:nvCxnSpPr>
      <xdr:spPr>
        <a:xfrm flipV="1">
          <a:off x="1320800" y="9906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9" name="楕円 208"/>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10"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11" name="楕円 210"/>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12" name="テキスト ボックス 211"/>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13" name="楕円 212"/>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214" name="テキスト ボックス 21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82550</xdr:rowOff>
    </xdr:from>
    <xdr:to>
      <xdr:col>11</xdr:col>
      <xdr:colOff>60325</xdr:colOff>
      <xdr:row>58</xdr:row>
      <xdr:rowOff>12700</xdr:rowOff>
    </xdr:to>
    <xdr:sp macro="" textlink="">
      <xdr:nvSpPr>
        <xdr:cNvPr id="215" name="楕円 214"/>
        <xdr:cNvSpPr/>
      </xdr:nvSpPr>
      <xdr:spPr>
        <a:xfrm>
          <a:off x="2159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168927</xdr:rowOff>
    </xdr:from>
    <xdr:ext cx="762000" cy="259045"/>
    <xdr:sp macro="" textlink="">
      <xdr:nvSpPr>
        <xdr:cNvPr id="216" name="テキスト ボックス 215"/>
        <xdr:cNvSpPr txBox="1"/>
      </xdr:nvSpPr>
      <xdr:spPr>
        <a:xfrm>
          <a:off x="1828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7" name="楕円 216"/>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8" name="テキスト ボックス 21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dk1"/>
              </a:solidFill>
              <a:effectLst/>
              <a:latin typeface="+mn-lt"/>
              <a:ea typeface="+mn-ea"/>
              <a:cs typeface="+mn-cs"/>
            </a:rPr>
            <a:t>H27</a:t>
          </a:r>
          <a:r>
            <a:rPr kumimoji="1" lang="ja-JP" altLang="ja-JP" sz="1100" b="0" i="0" baseline="0">
              <a:solidFill>
                <a:schemeClr val="dk1"/>
              </a:solidFill>
              <a:effectLst/>
              <a:latin typeface="+mn-lt"/>
              <a:ea typeface="+mn-ea"/>
              <a:cs typeface="+mn-cs"/>
            </a:rPr>
            <a:t>年度以降、ふるさと納税により積み立てた基金を諸事業に充当してきた結果、数値は改善傾向にあるが、依然として類似団体平均及び全国平均を上回っているため今後の推移を注視する必要がある。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66040</xdr:rowOff>
    </xdr:from>
    <xdr:to>
      <xdr:col>82</xdr:col>
      <xdr:colOff>107950</xdr:colOff>
      <xdr:row>58</xdr:row>
      <xdr:rowOff>111760</xdr:rowOff>
    </xdr:to>
    <xdr:cxnSp macro="">
      <xdr:nvCxnSpPr>
        <xdr:cNvPr id="251" name="直線コネクタ 250"/>
        <xdr:cNvCxnSpPr/>
      </xdr:nvCxnSpPr>
      <xdr:spPr>
        <a:xfrm>
          <a:off x="15671800" y="10010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66040</xdr:rowOff>
    </xdr:from>
    <xdr:to>
      <xdr:col>78</xdr:col>
      <xdr:colOff>69850</xdr:colOff>
      <xdr:row>59</xdr:row>
      <xdr:rowOff>16510</xdr:rowOff>
    </xdr:to>
    <xdr:cxnSp macro="">
      <xdr:nvCxnSpPr>
        <xdr:cNvPr id="254" name="直線コネクタ 253"/>
        <xdr:cNvCxnSpPr/>
      </xdr:nvCxnSpPr>
      <xdr:spPr>
        <a:xfrm flipV="1">
          <a:off x="14782800" y="100101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16510</xdr:rowOff>
    </xdr:from>
    <xdr:to>
      <xdr:col>73</xdr:col>
      <xdr:colOff>180975</xdr:colOff>
      <xdr:row>59</xdr:row>
      <xdr:rowOff>16510</xdr:rowOff>
    </xdr:to>
    <xdr:cxnSp macro="">
      <xdr:nvCxnSpPr>
        <xdr:cNvPr id="257" name="直線コネクタ 256"/>
        <xdr:cNvCxnSpPr/>
      </xdr:nvCxnSpPr>
      <xdr:spPr>
        <a:xfrm>
          <a:off x="13893800" y="1013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16510</xdr:rowOff>
    </xdr:to>
    <xdr:cxnSp macro="">
      <xdr:nvCxnSpPr>
        <xdr:cNvPr id="260" name="直線コネクタ 259"/>
        <xdr:cNvCxnSpPr/>
      </xdr:nvCxnSpPr>
      <xdr:spPr>
        <a:xfrm>
          <a:off x="13004800" y="1009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70" name="楕円 269"/>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71"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2" name="楕円 271"/>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3" name="テキスト ボックス 272"/>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137160</xdr:rowOff>
    </xdr:from>
    <xdr:to>
      <xdr:col>74</xdr:col>
      <xdr:colOff>31750</xdr:colOff>
      <xdr:row>59</xdr:row>
      <xdr:rowOff>67310</xdr:rowOff>
    </xdr:to>
    <xdr:sp macro="" textlink="">
      <xdr:nvSpPr>
        <xdr:cNvPr id="274" name="楕円 273"/>
        <xdr:cNvSpPr/>
      </xdr:nvSpPr>
      <xdr:spPr>
        <a:xfrm>
          <a:off x="14732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52087</xdr:rowOff>
    </xdr:from>
    <xdr:ext cx="762000" cy="259045"/>
    <xdr:sp macro="" textlink="">
      <xdr:nvSpPr>
        <xdr:cNvPr id="275" name="テキスト ボックス 274"/>
        <xdr:cNvSpPr txBox="1"/>
      </xdr:nvSpPr>
      <xdr:spPr>
        <a:xfrm>
          <a:off x="14401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137160</xdr:rowOff>
    </xdr:from>
    <xdr:to>
      <xdr:col>69</xdr:col>
      <xdr:colOff>142875</xdr:colOff>
      <xdr:row>59</xdr:row>
      <xdr:rowOff>67310</xdr:rowOff>
    </xdr:to>
    <xdr:sp macro="" textlink="">
      <xdr:nvSpPr>
        <xdr:cNvPr id="276" name="楕円 275"/>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52087</xdr:rowOff>
    </xdr:from>
    <xdr:ext cx="762000" cy="259045"/>
    <xdr:sp macro="" textlink="">
      <xdr:nvSpPr>
        <xdr:cNvPr id="277" name="テキスト ボックス 276"/>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99060</xdr:rowOff>
    </xdr:from>
    <xdr:to>
      <xdr:col>65</xdr:col>
      <xdr:colOff>53975</xdr:colOff>
      <xdr:row>59</xdr:row>
      <xdr:rowOff>29210</xdr:rowOff>
    </xdr:to>
    <xdr:sp macro="" textlink="">
      <xdr:nvSpPr>
        <xdr:cNvPr id="278" name="楕円 277"/>
        <xdr:cNvSpPr/>
      </xdr:nvSpPr>
      <xdr:spPr>
        <a:xfrm>
          <a:off x="12954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13987</xdr:rowOff>
    </xdr:from>
    <xdr:ext cx="762000" cy="259045"/>
    <xdr:sp macro="" textlink="">
      <xdr:nvSpPr>
        <xdr:cNvPr id="279" name="テキスト ボックス 278"/>
        <xdr:cNvSpPr txBox="1"/>
      </xdr:nvSpPr>
      <xdr:spPr>
        <a:xfrm>
          <a:off x="12623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t>産地パワーアップ事業費補助金</a:t>
          </a:r>
          <a:r>
            <a:rPr lang="en-US" altLang="ja-JP" sz="1100"/>
            <a:t>93,300</a:t>
          </a:r>
          <a:r>
            <a:rPr lang="ja-JP" altLang="en-US" sz="1100"/>
            <a:t>千円の皆減、高幡東部清掃組合負担金が対前年度比</a:t>
          </a:r>
          <a:r>
            <a:rPr lang="en-US" altLang="ja-JP" sz="1100"/>
            <a:t>120,083</a:t>
          </a:r>
          <a:r>
            <a:rPr lang="ja-JP" altLang="en-US" sz="1100"/>
            <a:t>千円の減となるなど、補助費等全体としては</a:t>
          </a:r>
          <a:r>
            <a:rPr lang="en-US" altLang="ja-JP" sz="1100"/>
            <a:t>270,500</a:t>
          </a:r>
          <a:r>
            <a:rPr lang="ja-JP" altLang="en-US" sz="1100"/>
            <a:t>千円の減となった。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30988</xdr:rowOff>
    </xdr:to>
    <xdr:cxnSp macro="">
      <xdr:nvCxnSpPr>
        <xdr:cNvPr id="309" name="直線コネクタ 308"/>
        <xdr:cNvCxnSpPr/>
      </xdr:nvCxnSpPr>
      <xdr:spPr>
        <a:xfrm>
          <a:off x="15671800" y="61574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40132</xdr:rowOff>
    </xdr:to>
    <xdr:cxnSp macro="">
      <xdr:nvCxnSpPr>
        <xdr:cNvPr id="312" name="直線コネクタ 311"/>
        <xdr:cNvCxnSpPr/>
      </xdr:nvCxnSpPr>
      <xdr:spPr>
        <a:xfrm flipV="1">
          <a:off x="14782800" y="61574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40132</xdr:rowOff>
    </xdr:to>
    <xdr:cxnSp macro="">
      <xdr:nvCxnSpPr>
        <xdr:cNvPr id="315" name="直線コネクタ 314"/>
        <xdr:cNvCxnSpPr/>
      </xdr:nvCxnSpPr>
      <xdr:spPr>
        <a:xfrm>
          <a:off x="13893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26416</xdr:rowOff>
    </xdr:to>
    <xdr:cxnSp macro="">
      <xdr:nvCxnSpPr>
        <xdr:cNvPr id="318" name="直線コネクタ 317"/>
        <xdr:cNvCxnSpPr/>
      </xdr:nvCxnSpPr>
      <xdr:spPr>
        <a:xfrm>
          <a:off x="13004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8" name="楕円 327"/>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9"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30" name="楕円 329"/>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31" name="テキスト ボックス 330"/>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32" name="楕円 331"/>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33" name="テキスト ボックス 332"/>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4" name="楕円 333"/>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5" name="テキスト ボックス 334"/>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6" name="楕円 335"/>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37" name="テキスト ボックス 336"/>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新規地方債の発行の抑制や補償金免除繰上償還制度の活用（</a:t>
          </a:r>
          <a:r>
            <a:rPr kumimoji="1" lang="en-US" altLang="ja-JP" sz="1100" b="0" i="0" baseline="0">
              <a:solidFill>
                <a:schemeClr val="dk1"/>
              </a:solidFill>
              <a:effectLst/>
              <a:latin typeface="+mn-lt"/>
              <a:ea typeface="+mn-ea"/>
              <a:cs typeface="+mn-cs"/>
            </a:rPr>
            <a:t>H19</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等により、市債残高は徐々に減少し、公債費の経常収支比率は改善傾向にあったが、補償金免除繰上償還の財源として発行した借換債の元金償還や、過疎対策事業債の元金償還の開始等により、経常収支比率に占める公債費の割合は高止まりを続けていた。しかしながら、長期にわたる地方債の新規発行額の抑制により徐々に公債費の圧縮が進んでおり、今後も経常収支比率の改善に努め改善を目指す。</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60325</xdr:rowOff>
    </xdr:from>
    <xdr:to>
      <xdr:col>24</xdr:col>
      <xdr:colOff>25400</xdr:colOff>
      <xdr:row>75</xdr:row>
      <xdr:rowOff>69850</xdr:rowOff>
    </xdr:to>
    <xdr:cxnSp macro="">
      <xdr:nvCxnSpPr>
        <xdr:cNvPr id="369" name="直線コネクタ 368"/>
        <xdr:cNvCxnSpPr/>
      </xdr:nvCxnSpPr>
      <xdr:spPr>
        <a:xfrm>
          <a:off x="3987800" y="129190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60325</xdr:rowOff>
    </xdr:from>
    <xdr:to>
      <xdr:col>19</xdr:col>
      <xdr:colOff>187325</xdr:colOff>
      <xdr:row>75</xdr:row>
      <xdr:rowOff>121285</xdr:rowOff>
    </xdr:to>
    <xdr:cxnSp macro="">
      <xdr:nvCxnSpPr>
        <xdr:cNvPr id="372" name="直線コネクタ 371"/>
        <xdr:cNvCxnSpPr/>
      </xdr:nvCxnSpPr>
      <xdr:spPr>
        <a:xfrm flipV="1">
          <a:off x="3098800" y="1291907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121285</xdr:rowOff>
    </xdr:from>
    <xdr:to>
      <xdr:col>15</xdr:col>
      <xdr:colOff>98425</xdr:colOff>
      <xdr:row>75</xdr:row>
      <xdr:rowOff>123190</xdr:rowOff>
    </xdr:to>
    <xdr:cxnSp macro="">
      <xdr:nvCxnSpPr>
        <xdr:cNvPr id="375" name="直線コネクタ 374"/>
        <xdr:cNvCxnSpPr/>
      </xdr:nvCxnSpPr>
      <xdr:spPr>
        <a:xfrm flipV="1">
          <a:off x="2209800" y="129800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123190</xdr:rowOff>
    </xdr:from>
    <xdr:to>
      <xdr:col>11</xdr:col>
      <xdr:colOff>9525</xdr:colOff>
      <xdr:row>75</xdr:row>
      <xdr:rowOff>134620</xdr:rowOff>
    </xdr:to>
    <xdr:cxnSp macro="">
      <xdr:nvCxnSpPr>
        <xdr:cNvPr id="378" name="直線コネクタ 377"/>
        <xdr:cNvCxnSpPr/>
      </xdr:nvCxnSpPr>
      <xdr:spPr>
        <a:xfrm flipV="1">
          <a:off x="1320800" y="129819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8" name="楕円 387"/>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162577</xdr:rowOff>
    </xdr:from>
    <xdr:ext cx="762000" cy="259045"/>
    <xdr:sp macro="" textlink="">
      <xdr:nvSpPr>
        <xdr:cNvPr id="389" name="公債費該当値テキスト"/>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9525</xdr:rowOff>
    </xdr:from>
    <xdr:to>
      <xdr:col>20</xdr:col>
      <xdr:colOff>38100</xdr:colOff>
      <xdr:row>75</xdr:row>
      <xdr:rowOff>111125</xdr:rowOff>
    </xdr:to>
    <xdr:sp macro="" textlink="">
      <xdr:nvSpPr>
        <xdr:cNvPr id="390" name="楕円 389"/>
        <xdr:cNvSpPr/>
      </xdr:nvSpPr>
      <xdr:spPr>
        <a:xfrm>
          <a:off x="3937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95902</xdr:rowOff>
    </xdr:from>
    <xdr:ext cx="736600" cy="259045"/>
    <xdr:sp macro="" textlink="">
      <xdr:nvSpPr>
        <xdr:cNvPr id="391" name="テキスト ボックス 390"/>
        <xdr:cNvSpPr txBox="1"/>
      </xdr:nvSpPr>
      <xdr:spPr>
        <a:xfrm>
          <a:off x="3606800" y="12954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70485</xdr:rowOff>
    </xdr:from>
    <xdr:to>
      <xdr:col>15</xdr:col>
      <xdr:colOff>149225</xdr:colOff>
      <xdr:row>76</xdr:row>
      <xdr:rowOff>636</xdr:rowOff>
    </xdr:to>
    <xdr:sp macro="" textlink="">
      <xdr:nvSpPr>
        <xdr:cNvPr id="392" name="楕円 391"/>
        <xdr:cNvSpPr/>
      </xdr:nvSpPr>
      <xdr:spPr>
        <a:xfrm>
          <a:off x="3048000" y="129292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156863</xdr:rowOff>
    </xdr:from>
    <xdr:ext cx="762000" cy="259045"/>
    <xdr:sp macro="" textlink="">
      <xdr:nvSpPr>
        <xdr:cNvPr id="393" name="テキスト ボックス 392"/>
        <xdr:cNvSpPr txBox="1"/>
      </xdr:nvSpPr>
      <xdr:spPr>
        <a:xfrm>
          <a:off x="2717800" y="1301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72390</xdr:rowOff>
    </xdr:from>
    <xdr:to>
      <xdr:col>11</xdr:col>
      <xdr:colOff>60325</xdr:colOff>
      <xdr:row>76</xdr:row>
      <xdr:rowOff>2539</xdr:rowOff>
    </xdr:to>
    <xdr:sp macro="" textlink="">
      <xdr:nvSpPr>
        <xdr:cNvPr id="394" name="楕円 393"/>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158766</xdr:rowOff>
    </xdr:from>
    <xdr:ext cx="762000" cy="259045"/>
    <xdr:sp macro="" textlink="">
      <xdr:nvSpPr>
        <xdr:cNvPr id="395" name="テキスト ボックス 394"/>
        <xdr:cNvSpPr txBox="1"/>
      </xdr:nvSpPr>
      <xdr:spPr>
        <a:xfrm>
          <a:off x="1828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83820</xdr:rowOff>
    </xdr:from>
    <xdr:to>
      <xdr:col>6</xdr:col>
      <xdr:colOff>171450</xdr:colOff>
      <xdr:row>76</xdr:row>
      <xdr:rowOff>13970</xdr:rowOff>
    </xdr:to>
    <xdr:sp macro="" textlink="">
      <xdr:nvSpPr>
        <xdr:cNvPr id="396" name="楕円 395"/>
        <xdr:cNvSpPr/>
      </xdr:nvSpPr>
      <xdr:spPr>
        <a:xfrm>
          <a:off x="1270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170197</xdr:rowOff>
    </xdr:from>
    <xdr:ext cx="762000" cy="259045"/>
    <xdr:sp macro="" textlink="">
      <xdr:nvSpPr>
        <xdr:cNvPr id="397" name="テキスト ボックス 396"/>
        <xdr:cNvSpPr txBox="1"/>
      </xdr:nvSpPr>
      <xdr:spPr>
        <a:xfrm>
          <a:off x="939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公債費以外に係る経常収支比率については、ふるさと納税を原資として積み立てた、すさきがすきさ基金繰入金を充当したこと等により改善傾向であるが、類似団体平均値と比較すると低い比率でるため、今後も中期的な視点により判断し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85852</xdr:rowOff>
    </xdr:from>
    <xdr:to>
      <xdr:col>82</xdr:col>
      <xdr:colOff>107950</xdr:colOff>
      <xdr:row>75</xdr:row>
      <xdr:rowOff>170435</xdr:rowOff>
    </xdr:to>
    <xdr:cxnSp macro="">
      <xdr:nvCxnSpPr>
        <xdr:cNvPr id="428" name="直線コネクタ 427"/>
        <xdr:cNvCxnSpPr/>
      </xdr:nvCxnSpPr>
      <xdr:spPr>
        <a:xfrm>
          <a:off x="15671800" y="12773152"/>
          <a:ext cx="838200" cy="2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85852</xdr:rowOff>
    </xdr:from>
    <xdr:to>
      <xdr:col>78</xdr:col>
      <xdr:colOff>69850</xdr:colOff>
      <xdr:row>76</xdr:row>
      <xdr:rowOff>17272</xdr:rowOff>
    </xdr:to>
    <xdr:cxnSp macro="">
      <xdr:nvCxnSpPr>
        <xdr:cNvPr id="431" name="直線コネクタ 430"/>
        <xdr:cNvCxnSpPr/>
      </xdr:nvCxnSpPr>
      <xdr:spPr>
        <a:xfrm flipV="1">
          <a:off x="14782800" y="1277315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106426</xdr:rowOff>
    </xdr:from>
    <xdr:to>
      <xdr:col>73</xdr:col>
      <xdr:colOff>180975</xdr:colOff>
      <xdr:row>76</xdr:row>
      <xdr:rowOff>17272</xdr:rowOff>
    </xdr:to>
    <xdr:cxnSp macro="">
      <xdr:nvCxnSpPr>
        <xdr:cNvPr id="434" name="直線コネクタ 433"/>
        <xdr:cNvCxnSpPr/>
      </xdr:nvCxnSpPr>
      <xdr:spPr>
        <a:xfrm>
          <a:off x="13893800" y="129651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88138</xdr:rowOff>
    </xdr:from>
    <xdr:to>
      <xdr:col>69</xdr:col>
      <xdr:colOff>92075</xdr:colOff>
      <xdr:row>75</xdr:row>
      <xdr:rowOff>106426</xdr:rowOff>
    </xdr:to>
    <xdr:cxnSp macro="">
      <xdr:nvCxnSpPr>
        <xdr:cNvPr id="437" name="直線コネクタ 436"/>
        <xdr:cNvCxnSpPr/>
      </xdr:nvCxnSpPr>
      <xdr:spPr>
        <a:xfrm>
          <a:off x="13004800" y="12946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47" name="楕円 446"/>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48" name="公債費以外該当値テキスト"/>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35052</xdr:rowOff>
    </xdr:from>
    <xdr:to>
      <xdr:col>78</xdr:col>
      <xdr:colOff>120650</xdr:colOff>
      <xdr:row>74</xdr:row>
      <xdr:rowOff>136652</xdr:rowOff>
    </xdr:to>
    <xdr:sp macro="" textlink="">
      <xdr:nvSpPr>
        <xdr:cNvPr id="449" name="楕円 448"/>
        <xdr:cNvSpPr/>
      </xdr:nvSpPr>
      <xdr:spPr>
        <a:xfrm>
          <a:off x="15621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146829</xdr:rowOff>
    </xdr:from>
    <xdr:ext cx="736600" cy="259045"/>
    <xdr:sp macro="" textlink="">
      <xdr:nvSpPr>
        <xdr:cNvPr id="450" name="テキスト ボックス 449"/>
        <xdr:cNvSpPr txBox="1"/>
      </xdr:nvSpPr>
      <xdr:spPr>
        <a:xfrm>
          <a:off x="15290800" y="1249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51" name="楕円 450"/>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78249</xdr:rowOff>
    </xdr:from>
    <xdr:ext cx="762000" cy="259045"/>
    <xdr:sp macro="" textlink="">
      <xdr:nvSpPr>
        <xdr:cNvPr id="452" name="テキスト ボックス 451"/>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55626</xdr:rowOff>
    </xdr:from>
    <xdr:to>
      <xdr:col>69</xdr:col>
      <xdr:colOff>142875</xdr:colOff>
      <xdr:row>75</xdr:row>
      <xdr:rowOff>157226</xdr:rowOff>
    </xdr:to>
    <xdr:sp macro="" textlink="">
      <xdr:nvSpPr>
        <xdr:cNvPr id="453" name="楕円 452"/>
        <xdr:cNvSpPr/>
      </xdr:nvSpPr>
      <xdr:spPr>
        <a:xfrm>
          <a:off x="13843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167403</xdr:rowOff>
    </xdr:from>
    <xdr:ext cx="762000" cy="259045"/>
    <xdr:sp macro="" textlink="">
      <xdr:nvSpPr>
        <xdr:cNvPr id="454" name="テキスト ボックス 453"/>
        <xdr:cNvSpPr txBox="1"/>
      </xdr:nvSpPr>
      <xdr:spPr>
        <a:xfrm>
          <a:off x="13512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37338</xdr:rowOff>
    </xdr:from>
    <xdr:to>
      <xdr:col>65</xdr:col>
      <xdr:colOff>53975</xdr:colOff>
      <xdr:row>75</xdr:row>
      <xdr:rowOff>138938</xdr:rowOff>
    </xdr:to>
    <xdr:sp macro="" textlink="">
      <xdr:nvSpPr>
        <xdr:cNvPr id="455" name="楕円 454"/>
        <xdr:cNvSpPr/>
      </xdr:nvSpPr>
      <xdr:spPr>
        <a:xfrm>
          <a:off x="12954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149115</xdr:rowOff>
    </xdr:from>
    <xdr:ext cx="762000" cy="259045"/>
    <xdr:sp macro="" textlink="">
      <xdr:nvSpPr>
        <xdr:cNvPr id="456" name="テキスト ボックス 455"/>
        <xdr:cNvSpPr txBox="1"/>
      </xdr:nvSpPr>
      <xdr:spPr>
        <a:xfrm>
          <a:off x="12623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高知県須崎市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169552</xdr:rowOff>
    </xdr:from>
    <xdr:to>
      <xdr:col>29</xdr:col>
      <xdr:colOff>127000</xdr:colOff>
      <xdr:row>17</xdr:row>
      <xdr:rowOff>11416</xdr:rowOff>
    </xdr:to>
    <xdr:cxnSp macro="">
      <xdr:nvCxnSpPr>
        <xdr:cNvPr id="52" name="直線コネクタ 51"/>
        <xdr:cNvCxnSpPr/>
      </xdr:nvCxnSpPr>
      <xdr:spPr bwMode="auto">
        <a:xfrm>
          <a:off x="5003800" y="2960377"/>
          <a:ext cx="647700" cy="13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167642</xdr:rowOff>
    </xdr:from>
    <xdr:ext cx="762000" cy="259045"/>
    <xdr:sp macro="" textlink="">
      <xdr:nvSpPr>
        <xdr:cNvPr id="53" name="人口1人当たり決算額の推移平均値テキスト130"/>
        <xdr:cNvSpPr txBox="1"/>
      </xdr:nvSpPr>
      <xdr:spPr>
        <a:xfrm>
          <a:off x="5740400" y="2958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169552</xdr:rowOff>
    </xdr:from>
    <xdr:to>
      <xdr:col>26</xdr:col>
      <xdr:colOff>50800</xdr:colOff>
      <xdr:row>17</xdr:row>
      <xdr:rowOff>48579</xdr:rowOff>
    </xdr:to>
    <xdr:cxnSp macro="">
      <xdr:nvCxnSpPr>
        <xdr:cNvPr id="55" name="直線コネクタ 54"/>
        <xdr:cNvCxnSpPr/>
      </xdr:nvCxnSpPr>
      <xdr:spPr bwMode="auto">
        <a:xfrm flipV="1">
          <a:off x="4305300" y="2960377"/>
          <a:ext cx="698500" cy="50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48579</xdr:rowOff>
    </xdr:from>
    <xdr:to>
      <xdr:col>22</xdr:col>
      <xdr:colOff>114300</xdr:colOff>
      <xdr:row>17</xdr:row>
      <xdr:rowOff>64832</xdr:rowOff>
    </xdr:to>
    <xdr:cxnSp macro="">
      <xdr:nvCxnSpPr>
        <xdr:cNvPr id="58" name="直線コネクタ 57"/>
        <xdr:cNvCxnSpPr/>
      </xdr:nvCxnSpPr>
      <xdr:spPr bwMode="auto">
        <a:xfrm flipV="1">
          <a:off x="3606800" y="3010854"/>
          <a:ext cx="698500" cy="16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64832</xdr:rowOff>
    </xdr:from>
    <xdr:to>
      <xdr:col>18</xdr:col>
      <xdr:colOff>177800</xdr:colOff>
      <xdr:row>17</xdr:row>
      <xdr:rowOff>100003</xdr:rowOff>
    </xdr:to>
    <xdr:cxnSp macro="">
      <xdr:nvCxnSpPr>
        <xdr:cNvPr id="61" name="直線コネクタ 60"/>
        <xdr:cNvCxnSpPr/>
      </xdr:nvCxnSpPr>
      <xdr:spPr bwMode="auto">
        <a:xfrm flipV="1">
          <a:off x="2908300" y="3027107"/>
          <a:ext cx="698500" cy="3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132066</xdr:rowOff>
    </xdr:from>
    <xdr:to>
      <xdr:col>29</xdr:col>
      <xdr:colOff>177800</xdr:colOff>
      <xdr:row>17</xdr:row>
      <xdr:rowOff>62216</xdr:rowOff>
    </xdr:to>
    <xdr:sp macro="" textlink="">
      <xdr:nvSpPr>
        <xdr:cNvPr id="71" name="楕円 70"/>
        <xdr:cNvSpPr/>
      </xdr:nvSpPr>
      <xdr:spPr bwMode="auto">
        <a:xfrm>
          <a:off x="5600700" y="2922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148593</xdr:rowOff>
    </xdr:from>
    <xdr:ext cx="762000" cy="259045"/>
    <xdr:sp macro="" textlink="">
      <xdr:nvSpPr>
        <xdr:cNvPr id="72" name="人口1人当たり決算額の推移該当値テキスト130"/>
        <xdr:cNvSpPr txBox="1"/>
      </xdr:nvSpPr>
      <xdr:spPr>
        <a:xfrm>
          <a:off x="5740400" y="276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118752</xdr:rowOff>
    </xdr:from>
    <xdr:to>
      <xdr:col>26</xdr:col>
      <xdr:colOff>101600</xdr:colOff>
      <xdr:row>17</xdr:row>
      <xdr:rowOff>48902</xdr:rowOff>
    </xdr:to>
    <xdr:sp macro="" textlink="">
      <xdr:nvSpPr>
        <xdr:cNvPr id="73" name="楕円 72"/>
        <xdr:cNvSpPr/>
      </xdr:nvSpPr>
      <xdr:spPr bwMode="auto">
        <a:xfrm>
          <a:off x="4953000" y="2909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59079</xdr:rowOff>
    </xdr:from>
    <xdr:ext cx="736600" cy="259045"/>
    <xdr:sp macro="" textlink="">
      <xdr:nvSpPr>
        <xdr:cNvPr id="74" name="テキスト ボックス 73"/>
        <xdr:cNvSpPr txBox="1"/>
      </xdr:nvSpPr>
      <xdr:spPr>
        <a:xfrm>
          <a:off x="4622800" y="267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169229</xdr:rowOff>
    </xdr:from>
    <xdr:to>
      <xdr:col>22</xdr:col>
      <xdr:colOff>165100</xdr:colOff>
      <xdr:row>17</xdr:row>
      <xdr:rowOff>99379</xdr:rowOff>
    </xdr:to>
    <xdr:sp macro="" textlink="">
      <xdr:nvSpPr>
        <xdr:cNvPr id="75" name="楕円 74"/>
        <xdr:cNvSpPr/>
      </xdr:nvSpPr>
      <xdr:spPr bwMode="auto">
        <a:xfrm>
          <a:off x="4254500" y="2960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109556</xdr:rowOff>
    </xdr:from>
    <xdr:ext cx="762000" cy="259045"/>
    <xdr:sp macro="" textlink="">
      <xdr:nvSpPr>
        <xdr:cNvPr id="76" name="テキスト ボックス 75"/>
        <xdr:cNvSpPr txBox="1"/>
      </xdr:nvSpPr>
      <xdr:spPr>
        <a:xfrm>
          <a:off x="3924300" y="272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14032</xdr:rowOff>
    </xdr:from>
    <xdr:to>
      <xdr:col>19</xdr:col>
      <xdr:colOff>38100</xdr:colOff>
      <xdr:row>17</xdr:row>
      <xdr:rowOff>115632</xdr:rowOff>
    </xdr:to>
    <xdr:sp macro="" textlink="">
      <xdr:nvSpPr>
        <xdr:cNvPr id="77" name="楕円 76"/>
        <xdr:cNvSpPr/>
      </xdr:nvSpPr>
      <xdr:spPr bwMode="auto">
        <a:xfrm>
          <a:off x="3556000" y="297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125809</xdr:rowOff>
    </xdr:from>
    <xdr:ext cx="762000" cy="259045"/>
    <xdr:sp macro="" textlink="">
      <xdr:nvSpPr>
        <xdr:cNvPr id="78" name="テキスト ボックス 77"/>
        <xdr:cNvSpPr txBox="1"/>
      </xdr:nvSpPr>
      <xdr:spPr>
        <a:xfrm>
          <a:off x="3225800" y="274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49203</xdr:rowOff>
    </xdr:from>
    <xdr:to>
      <xdr:col>15</xdr:col>
      <xdr:colOff>101600</xdr:colOff>
      <xdr:row>17</xdr:row>
      <xdr:rowOff>150803</xdr:rowOff>
    </xdr:to>
    <xdr:sp macro="" textlink="">
      <xdr:nvSpPr>
        <xdr:cNvPr id="79" name="楕円 78"/>
        <xdr:cNvSpPr/>
      </xdr:nvSpPr>
      <xdr:spPr bwMode="auto">
        <a:xfrm>
          <a:off x="2857500" y="3011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160980</xdr:rowOff>
    </xdr:from>
    <xdr:ext cx="762000" cy="259045"/>
    <xdr:sp macro="" textlink="">
      <xdr:nvSpPr>
        <xdr:cNvPr id="80" name="テキスト ボックス 79"/>
        <xdr:cNvSpPr txBox="1"/>
      </xdr:nvSpPr>
      <xdr:spPr>
        <a:xfrm>
          <a:off x="2527300" y="278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296606</xdr:rowOff>
    </xdr:from>
    <xdr:to>
      <xdr:col>29</xdr:col>
      <xdr:colOff>127000</xdr:colOff>
      <xdr:row>37</xdr:row>
      <xdr:rowOff>309903</xdr:rowOff>
    </xdr:to>
    <xdr:cxnSp macro="">
      <xdr:nvCxnSpPr>
        <xdr:cNvPr id="114" name="直線コネクタ 113"/>
        <xdr:cNvCxnSpPr/>
      </xdr:nvCxnSpPr>
      <xdr:spPr bwMode="auto">
        <a:xfrm>
          <a:off x="5003800" y="7421306"/>
          <a:ext cx="647700" cy="13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294680</xdr:rowOff>
    </xdr:from>
    <xdr:ext cx="762000" cy="259045"/>
    <xdr:sp macro="" textlink="">
      <xdr:nvSpPr>
        <xdr:cNvPr id="115" name="人口1人当たり決算額の推移平均値テキスト445"/>
        <xdr:cNvSpPr txBox="1"/>
      </xdr:nvSpPr>
      <xdr:spPr>
        <a:xfrm>
          <a:off x="5740400" y="7419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274481</xdr:rowOff>
    </xdr:from>
    <xdr:to>
      <xdr:col>26</xdr:col>
      <xdr:colOff>50800</xdr:colOff>
      <xdr:row>37</xdr:row>
      <xdr:rowOff>296606</xdr:rowOff>
    </xdr:to>
    <xdr:cxnSp macro="">
      <xdr:nvCxnSpPr>
        <xdr:cNvPr id="117" name="直線コネクタ 116"/>
        <xdr:cNvCxnSpPr/>
      </xdr:nvCxnSpPr>
      <xdr:spPr bwMode="auto">
        <a:xfrm>
          <a:off x="4305300" y="7399181"/>
          <a:ext cx="698500" cy="22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274481</xdr:rowOff>
    </xdr:from>
    <xdr:to>
      <xdr:col>22</xdr:col>
      <xdr:colOff>114300</xdr:colOff>
      <xdr:row>37</xdr:row>
      <xdr:rowOff>284547</xdr:rowOff>
    </xdr:to>
    <xdr:cxnSp macro="">
      <xdr:nvCxnSpPr>
        <xdr:cNvPr id="120" name="直線コネクタ 119"/>
        <xdr:cNvCxnSpPr/>
      </xdr:nvCxnSpPr>
      <xdr:spPr bwMode="auto">
        <a:xfrm flipV="1">
          <a:off x="3606800" y="7399181"/>
          <a:ext cx="698500" cy="10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277178</xdr:rowOff>
    </xdr:from>
    <xdr:to>
      <xdr:col>18</xdr:col>
      <xdr:colOff>177800</xdr:colOff>
      <xdr:row>37</xdr:row>
      <xdr:rowOff>284547</xdr:rowOff>
    </xdr:to>
    <xdr:cxnSp macro="">
      <xdr:nvCxnSpPr>
        <xdr:cNvPr id="123" name="直線コネクタ 122"/>
        <xdr:cNvCxnSpPr/>
      </xdr:nvCxnSpPr>
      <xdr:spPr bwMode="auto">
        <a:xfrm>
          <a:off x="2908300" y="7401878"/>
          <a:ext cx="698500" cy="7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26404</xdr:rowOff>
    </xdr:from>
    <xdr:ext cx="762000" cy="259045"/>
    <xdr:sp macro="" textlink="">
      <xdr:nvSpPr>
        <xdr:cNvPr id="125" name="テキスト ボックス 124"/>
        <xdr:cNvSpPr txBox="1"/>
      </xdr:nvSpPr>
      <xdr:spPr>
        <a:xfrm>
          <a:off x="3225800" y="74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26301</xdr:rowOff>
    </xdr:from>
    <xdr:ext cx="762000" cy="259045"/>
    <xdr:sp macro="" textlink="">
      <xdr:nvSpPr>
        <xdr:cNvPr id="127" name="テキスト ボックス 126"/>
        <xdr:cNvSpPr txBox="1"/>
      </xdr:nvSpPr>
      <xdr:spPr>
        <a:xfrm>
          <a:off x="2527300" y="749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259103</xdr:rowOff>
    </xdr:from>
    <xdr:to>
      <xdr:col>29</xdr:col>
      <xdr:colOff>177800</xdr:colOff>
      <xdr:row>38</xdr:row>
      <xdr:rowOff>17803</xdr:rowOff>
    </xdr:to>
    <xdr:sp macro="" textlink="">
      <xdr:nvSpPr>
        <xdr:cNvPr id="133" name="楕円 132"/>
        <xdr:cNvSpPr/>
      </xdr:nvSpPr>
      <xdr:spPr bwMode="auto">
        <a:xfrm>
          <a:off x="5600700" y="7383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104180</xdr:rowOff>
    </xdr:from>
    <xdr:ext cx="762000" cy="259045"/>
    <xdr:sp macro="" textlink="">
      <xdr:nvSpPr>
        <xdr:cNvPr id="134" name="人口1人当たり決算額の推移該当値テキスト445"/>
        <xdr:cNvSpPr txBox="1"/>
      </xdr:nvSpPr>
      <xdr:spPr>
        <a:xfrm>
          <a:off x="5740400" y="722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245806</xdr:rowOff>
    </xdr:from>
    <xdr:to>
      <xdr:col>26</xdr:col>
      <xdr:colOff>101600</xdr:colOff>
      <xdr:row>38</xdr:row>
      <xdr:rowOff>4506</xdr:rowOff>
    </xdr:to>
    <xdr:sp macro="" textlink="">
      <xdr:nvSpPr>
        <xdr:cNvPr id="135" name="楕円 134"/>
        <xdr:cNvSpPr/>
      </xdr:nvSpPr>
      <xdr:spPr bwMode="auto">
        <a:xfrm>
          <a:off x="4953000" y="7370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14683</xdr:rowOff>
    </xdr:from>
    <xdr:ext cx="736600" cy="259045"/>
    <xdr:sp macro="" textlink="">
      <xdr:nvSpPr>
        <xdr:cNvPr id="136" name="テキスト ボックス 135"/>
        <xdr:cNvSpPr txBox="1"/>
      </xdr:nvSpPr>
      <xdr:spPr>
        <a:xfrm>
          <a:off x="4622800" y="7139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223681</xdr:rowOff>
    </xdr:from>
    <xdr:to>
      <xdr:col>22</xdr:col>
      <xdr:colOff>165100</xdr:colOff>
      <xdr:row>37</xdr:row>
      <xdr:rowOff>325281</xdr:rowOff>
    </xdr:to>
    <xdr:sp macro="" textlink="">
      <xdr:nvSpPr>
        <xdr:cNvPr id="137" name="楕円 136"/>
        <xdr:cNvSpPr/>
      </xdr:nvSpPr>
      <xdr:spPr bwMode="auto">
        <a:xfrm>
          <a:off x="4254500" y="734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164008</xdr:rowOff>
    </xdr:from>
    <xdr:ext cx="762000" cy="259045"/>
    <xdr:sp macro="" textlink="">
      <xdr:nvSpPr>
        <xdr:cNvPr id="138" name="テキスト ボックス 137"/>
        <xdr:cNvSpPr txBox="1"/>
      </xdr:nvSpPr>
      <xdr:spPr>
        <a:xfrm>
          <a:off x="3924300" y="711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233747</xdr:rowOff>
    </xdr:from>
    <xdr:to>
      <xdr:col>19</xdr:col>
      <xdr:colOff>38100</xdr:colOff>
      <xdr:row>37</xdr:row>
      <xdr:rowOff>335347</xdr:rowOff>
    </xdr:to>
    <xdr:sp macro="" textlink="">
      <xdr:nvSpPr>
        <xdr:cNvPr id="139" name="楕円 138"/>
        <xdr:cNvSpPr/>
      </xdr:nvSpPr>
      <xdr:spPr bwMode="auto">
        <a:xfrm>
          <a:off x="3556000" y="7358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2624</xdr:rowOff>
    </xdr:from>
    <xdr:ext cx="762000" cy="259045"/>
    <xdr:sp macro="" textlink="">
      <xdr:nvSpPr>
        <xdr:cNvPr id="140" name="テキスト ボックス 139"/>
        <xdr:cNvSpPr txBox="1"/>
      </xdr:nvSpPr>
      <xdr:spPr>
        <a:xfrm>
          <a:off x="3225800" y="7127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226378</xdr:rowOff>
    </xdr:from>
    <xdr:to>
      <xdr:col>15</xdr:col>
      <xdr:colOff>101600</xdr:colOff>
      <xdr:row>37</xdr:row>
      <xdr:rowOff>327978</xdr:rowOff>
    </xdr:to>
    <xdr:sp macro="" textlink="">
      <xdr:nvSpPr>
        <xdr:cNvPr id="141" name="楕円 140"/>
        <xdr:cNvSpPr/>
      </xdr:nvSpPr>
      <xdr:spPr bwMode="auto">
        <a:xfrm>
          <a:off x="2857500" y="7351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166705</xdr:rowOff>
    </xdr:from>
    <xdr:ext cx="762000" cy="259045"/>
    <xdr:sp macro="" textlink="">
      <xdr:nvSpPr>
        <xdr:cNvPr id="142" name="テキスト ボックス 141"/>
        <xdr:cNvSpPr txBox="1"/>
      </xdr:nvSpPr>
      <xdr:spPr>
        <a:xfrm>
          <a:off x="2527300" y="711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高知県須崎市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20,268
19,797
135.20
17,603,694
17,190,733
388,988
7,205,360
17,002,694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139395</xdr:rowOff>
    </xdr:from>
    <xdr:to>
      <xdr:col>24</xdr:col>
      <xdr:colOff>63500</xdr:colOff>
      <xdr:row>36</xdr:row>
      <xdr:rowOff>78346</xdr:rowOff>
    </xdr:to>
    <xdr:cxnSp macro="">
      <xdr:nvCxnSpPr>
        <xdr:cNvPr id="61" name="直線コネクタ 60"/>
        <xdr:cNvCxnSpPr/>
      </xdr:nvCxnSpPr>
      <xdr:spPr>
        <a:xfrm flipV="1">
          <a:off x="3797300" y="6140145"/>
          <a:ext cx="838200" cy="1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78346</xdr:rowOff>
    </xdr:from>
    <xdr:to>
      <xdr:col>19</xdr:col>
      <xdr:colOff>177800</xdr:colOff>
      <xdr:row>36</xdr:row>
      <xdr:rowOff>83503</xdr:rowOff>
    </xdr:to>
    <xdr:cxnSp macro="">
      <xdr:nvCxnSpPr>
        <xdr:cNvPr id="64" name="直線コネクタ 63"/>
        <xdr:cNvCxnSpPr/>
      </xdr:nvCxnSpPr>
      <xdr:spPr>
        <a:xfrm flipV="1">
          <a:off x="2908300" y="6250546"/>
          <a:ext cx="889000" cy="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83503</xdr:rowOff>
    </xdr:from>
    <xdr:to>
      <xdr:col>15</xdr:col>
      <xdr:colOff>50800</xdr:colOff>
      <xdr:row>37</xdr:row>
      <xdr:rowOff>73432</xdr:rowOff>
    </xdr:to>
    <xdr:cxnSp macro="">
      <xdr:nvCxnSpPr>
        <xdr:cNvPr id="67" name="直線コネクタ 66"/>
        <xdr:cNvCxnSpPr/>
      </xdr:nvCxnSpPr>
      <xdr:spPr>
        <a:xfrm flipV="1">
          <a:off x="2019300" y="6255703"/>
          <a:ext cx="889000" cy="1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19507</xdr:rowOff>
    </xdr:from>
    <xdr:to>
      <xdr:col>10</xdr:col>
      <xdr:colOff>114300</xdr:colOff>
      <xdr:row>37</xdr:row>
      <xdr:rowOff>73432</xdr:rowOff>
    </xdr:to>
    <xdr:cxnSp macro="">
      <xdr:nvCxnSpPr>
        <xdr:cNvPr id="70" name="直線コネクタ 69"/>
        <xdr:cNvCxnSpPr/>
      </xdr:nvCxnSpPr>
      <xdr:spPr>
        <a:xfrm>
          <a:off x="1130300" y="6363157"/>
          <a:ext cx="889000" cy="5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88595</xdr:rowOff>
    </xdr:from>
    <xdr:to>
      <xdr:col>24</xdr:col>
      <xdr:colOff>114300</xdr:colOff>
      <xdr:row>36</xdr:row>
      <xdr:rowOff>18745</xdr:rowOff>
    </xdr:to>
    <xdr:sp macro="" textlink="">
      <xdr:nvSpPr>
        <xdr:cNvPr id="80" name="楕円 79"/>
        <xdr:cNvSpPr/>
      </xdr:nvSpPr>
      <xdr:spPr>
        <a:xfrm>
          <a:off x="4584700" y="60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111472</xdr:rowOff>
    </xdr:from>
    <xdr:ext cx="599010" cy="259045"/>
    <xdr:sp macro="" textlink="">
      <xdr:nvSpPr>
        <xdr:cNvPr id="81" name="人件費該当値テキスト"/>
        <xdr:cNvSpPr txBox="1"/>
      </xdr:nvSpPr>
      <xdr:spPr>
        <a:xfrm>
          <a:off x="4686300" y="594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27546</xdr:rowOff>
    </xdr:from>
    <xdr:to>
      <xdr:col>20</xdr:col>
      <xdr:colOff>38100</xdr:colOff>
      <xdr:row>36</xdr:row>
      <xdr:rowOff>129146</xdr:rowOff>
    </xdr:to>
    <xdr:sp macro="" textlink="">
      <xdr:nvSpPr>
        <xdr:cNvPr id="82" name="楕円 81"/>
        <xdr:cNvSpPr/>
      </xdr:nvSpPr>
      <xdr:spPr>
        <a:xfrm>
          <a:off x="3746500" y="61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120273</xdr:rowOff>
    </xdr:from>
    <xdr:ext cx="534377" cy="259045"/>
    <xdr:sp macro="" textlink="">
      <xdr:nvSpPr>
        <xdr:cNvPr id="83" name="テキスト ボックス 82"/>
        <xdr:cNvSpPr txBox="1"/>
      </xdr:nvSpPr>
      <xdr:spPr>
        <a:xfrm>
          <a:off x="3530111" y="62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32703</xdr:rowOff>
    </xdr:from>
    <xdr:to>
      <xdr:col>15</xdr:col>
      <xdr:colOff>101600</xdr:colOff>
      <xdr:row>36</xdr:row>
      <xdr:rowOff>134303</xdr:rowOff>
    </xdr:to>
    <xdr:sp macro="" textlink="">
      <xdr:nvSpPr>
        <xdr:cNvPr id="84" name="楕円 83"/>
        <xdr:cNvSpPr/>
      </xdr:nvSpPr>
      <xdr:spPr>
        <a:xfrm>
          <a:off x="2857500" y="620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125430</xdr:rowOff>
    </xdr:from>
    <xdr:ext cx="534377" cy="259045"/>
    <xdr:sp macro="" textlink="">
      <xdr:nvSpPr>
        <xdr:cNvPr id="85" name="テキスト ボックス 84"/>
        <xdr:cNvSpPr txBox="1"/>
      </xdr:nvSpPr>
      <xdr:spPr>
        <a:xfrm>
          <a:off x="2641111" y="629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22632</xdr:rowOff>
    </xdr:from>
    <xdr:to>
      <xdr:col>10</xdr:col>
      <xdr:colOff>165100</xdr:colOff>
      <xdr:row>37</xdr:row>
      <xdr:rowOff>124232</xdr:rowOff>
    </xdr:to>
    <xdr:sp macro="" textlink="">
      <xdr:nvSpPr>
        <xdr:cNvPr id="86" name="楕円 85"/>
        <xdr:cNvSpPr/>
      </xdr:nvSpPr>
      <xdr:spPr>
        <a:xfrm>
          <a:off x="1968500" y="636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115359</xdr:rowOff>
    </xdr:from>
    <xdr:ext cx="534377" cy="259045"/>
    <xdr:sp macro="" textlink="">
      <xdr:nvSpPr>
        <xdr:cNvPr id="87" name="テキスト ボックス 86"/>
        <xdr:cNvSpPr txBox="1"/>
      </xdr:nvSpPr>
      <xdr:spPr>
        <a:xfrm>
          <a:off x="1752111" y="645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140157</xdr:rowOff>
    </xdr:from>
    <xdr:to>
      <xdr:col>6</xdr:col>
      <xdr:colOff>38100</xdr:colOff>
      <xdr:row>37</xdr:row>
      <xdr:rowOff>70307</xdr:rowOff>
    </xdr:to>
    <xdr:sp macro="" textlink="">
      <xdr:nvSpPr>
        <xdr:cNvPr id="88" name="楕円 87"/>
        <xdr:cNvSpPr/>
      </xdr:nvSpPr>
      <xdr:spPr>
        <a:xfrm>
          <a:off x="1079500" y="63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61434</xdr:rowOff>
    </xdr:from>
    <xdr:ext cx="534377" cy="259045"/>
    <xdr:sp macro="" textlink="">
      <xdr:nvSpPr>
        <xdr:cNvPr id="89" name="テキスト ボックス 88"/>
        <xdr:cNvSpPr txBox="1"/>
      </xdr:nvSpPr>
      <xdr:spPr>
        <a:xfrm>
          <a:off x="863111" y="640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80464</xdr:rowOff>
    </xdr:from>
    <xdr:to>
      <xdr:col>24</xdr:col>
      <xdr:colOff>63500</xdr:colOff>
      <xdr:row>57</xdr:row>
      <xdr:rowOff>150703</xdr:rowOff>
    </xdr:to>
    <xdr:cxnSp macro="">
      <xdr:nvCxnSpPr>
        <xdr:cNvPr id="118" name="直線コネクタ 117"/>
        <xdr:cNvCxnSpPr/>
      </xdr:nvCxnSpPr>
      <xdr:spPr>
        <a:xfrm flipV="1">
          <a:off x="3797300" y="9853114"/>
          <a:ext cx="838200" cy="7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143466</xdr:rowOff>
    </xdr:from>
    <xdr:to>
      <xdr:col>19</xdr:col>
      <xdr:colOff>177800</xdr:colOff>
      <xdr:row>57</xdr:row>
      <xdr:rowOff>150703</xdr:rowOff>
    </xdr:to>
    <xdr:cxnSp macro="">
      <xdr:nvCxnSpPr>
        <xdr:cNvPr id="121" name="直線コネクタ 120"/>
        <xdr:cNvCxnSpPr/>
      </xdr:nvCxnSpPr>
      <xdr:spPr>
        <a:xfrm>
          <a:off x="2908300" y="9916116"/>
          <a:ext cx="889000" cy="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143466</xdr:rowOff>
    </xdr:from>
    <xdr:to>
      <xdr:col>15</xdr:col>
      <xdr:colOff>50800</xdr:colOff>
      <xdr:row>58</xdr:row>
      <xdr:rowOff>33883</xdr:rowOff>
    </xdr:to>
    <xdr:cxnSp macro="">
      <xdr:nvCxnSpPr>
        <xdr:cNvPr id="124" name="直線コネクタ 123"/>
        <xdr:cNvCxnSpPr/>
      </xdr:nvCxnSpPr>
      <xdr:spPr>
        <a:xfrm flipV="1">
          <a:off x="2019300" y="9916116"/>
          <a:ext cx="889000" cy="6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32963</xdr:rowOff>
    </xdr:from>
    <xdr:to>
      <xdr:col>10</xdr:col>
      <xdr:colOff>114300</xdr:colOff>
      <xdr:row>58</xdr:row>
      <xdr:rowOff>33883</xdr:rowOff>
    </xdr:to>
    <xdr:cxnSp macro="">
      <xdr:nvCxnSpPr>
        <xdr:cNvPr id="127" name="直線コネクタ 126"/>
        <xdr:cNvCxnSpPr/>
      </xdr:nvCxnSpPr>
      <xdr:spPr>
        <a:xfrm>
          <a:off x="1130300" y="9977063"/>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29664</xdr:rowOff>
    </xdr:from>
    <xdr:to>
      <xdr:col>24</xdr:col>
      <xdr:colOff>114300</xdr:colOff>
      <xdr:row>57</xdr:row>
      <xdr:rowOff>131264</xdr:rowOff>
    </xdr:to>
    <xdr:sp macro="" textlink="">
      <xdr:nvSpPr>
        <xdr:cNvPr id="137" name="楕円 136"/>
        <xdr:cNvSpPr/>
      </xdr:nvSpPr>
      <xdr:spPr>
        <a:xfrm>
          <a:off x="4584700" y="980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52541</xdr:rowOff>
    </xdr:from>
    <xdr:ext cx="599010" cy="259045"/>
    <xdr:sp macro="" textlink="">
      <xdr:nvSpPr>
        <xdr:cNvPr id="138" name="物件費該当値テキスト"/>
        <xdr:cNvSpPr txBox="1"/>
      </xdr:nvSpPr>
      <xdr:spPr>
        <a:xfrm>
          <a:off x="4686300" y="965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99903</xdr:rowOff>
    </xdr:from>
    <xdr:to>
      <xdr:col>20</xdr:col>
      <xdr:colOff>38100</xdr:colOff>
      <xdr:row>58</xdr:row>
      <xdr:rowOff>30053</xdr:rowOff>
    </xdr:to>
    <xdr:sp macro="" textlink="">
      <xdr:nvSpPr>
        <xdr:cNvPr id="139" name="楕円 138"/>
        <xdr:cNvSpPr/>
      </xdr:nvSpPr>
      <xdr:spPr>
        <a:xfrm>
          <a:off x="3746500" y="987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46580</xdr:rowOff>
    </xdr:from>
    <xdr:ext cx="599010" cy="259045"/>
    <xdr:sp macro="" textlink="">
      <xdr:nvSpPr>
        <xdr:cNvPr id="140" name="テキスト ボックス 139"/>
        <xdr:cNvSpPr txBox="1"/>
      </xdr:nvSpPr>
      <xdr:spPr>
        <a:xfrm>
          <a:off x="3497795" y="964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92666</xdr:rowOff>
    </xdr:from>
    <xdr:to>
      <xdr:col>15</xdr:col>
      <xdr:colOff>101600</xdr:colOff>
      <xdr:row>58</xdr:row>
      <xdr:rowOff>22816</xdr:rowOff>
    </xdr:to>
    <xdr:sp macro="" textlink="">
      <xdr:nvSpPr>
        <xdr:cNvPr id="141" name="楕円 140"/>
        <xdr:cNvSpPr/>
      </xdr:nvSpPr>
      <xdr:spPr>
        <a:xfrm>
          <a:off x="2857500" y="98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39343</xdr:rowOff>
    </xdr:from>
    <xdr:ext cx="599010" cy="259045"/>
    <xdr:sp macro="" textlink="">
      <xdr:nvSpPr>
        <xdr:cNvPr id="142" name="テキスト ボックス 141"/>
        <xdr:cNvSpPr txBox="1"/>
      </xdr:nvSpPr>
      <xdr:spPr>
        <a:xfrm>
          <a:off x="2608795" y="964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154533</xdr:rowOff>
    </xdr:from>
    <xdr:to>
      <xdr:col>10</xdr:col>
      <xdr:colOff>165100</xdr:colOff>
      <xdr:row>58</xdr:row>
      <xdr:rowOff>84683</xdr:rowOff>
    </xdr:to>
    <xdr:sp macro="" textlink="">
      <xdr:nvSpPr>
        <xdr:cNvPr id="143" name="楕円 142"/>
        <xdr:cNvSpPr/>
      </xdr:nvSpPr>
      <xdr:spPr>
        <a:xfrm>
          <a:off x="1968500" y="99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101210</xdr:rowOff>
    </xdr:from>
    <xdr:ext cx="534377" cy="259045"/>
    <xdr:sp macro="" textlink="">
      <xdr:nvSpPr>
        <xdr:cNvPr id="144" name="テキスト ボックス 143"/>
        <xdr:cNvSpPr txBox="1"/>
      </xdr:nvSpPr>
      <xdr:spPr>
        <a:xfrm>
          <a:off x="1752111" y="970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153613</xdr:rowOff>
    </xdr:from>
    <xdr:to>
      <xdr:col>6</xdr:col>
      <xdr:colOff>38100</xdr:colOff>
      <xdr:row>58</xdr:row>
      <xdr:rowOff>83763</xdr:rowOff>
    </xdr:to>
    <xdr:sp macro="" textlink="">
      <xdr:nvSpPr>
        <xdr:cNvPr id="145" name="楕円 144"/>
        <xdr:cNvSpPr/>
      </xdr:nvSpPr>
      <xdr:spPr>
        <a:xfrm>
          <a:off x="1079500" y="99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100290</xdr:rowOff>
    </xdr:from>
    <xdr:ext cx="534377" cy="259045"/>
    <xdr:sp macro="" textlink="">
      <xdr:nvSpPr>
        <xdr:cNvPr id="146" name="テキスト ボックス 145"/>
        <xdr:cNvSpPr txBox="1"/>
      </xdr:nvSpPr>
      <xdr:spPr>
        <a:xfrm>
          <a:off x="863111" y="97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167573</xdr:rowOff>
    </xdr:from>
    <xdr:to>
      <xdr:col>24</xdr:col>
      <xdr:colOff>63500</xdr:colOff>
      <xdr:row>79</xdr:row>
      <xdr:rowOff>9382</xdr:rowOff>
    </xdr:to>
    <xdr:cxnSp macro="">
      <xdr:nvCxnSpPr>
        <xdr:cNvPr id="177" name="直線コネクタ 176"/>
        <xdr:cNvCxnSpPr/>
      </xdr:nvCxnSpPr>
      <xdr:spPr>
        <a:xfrm flipV="1">
          <a:off x="3797300" y="13540673"/>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9382</xdr:rowOff>
    </xdr:from>
    <xdr:to>
      <xdr:col>19</xdr:col>
      <xdr:colOff>177800</xdr:colOff>
      <xdr:row>79</xdr:row>
      <xdr:rowOff>15489</xdr:rowOff>
    </xdr:to>
    <xdr:cxnSp macro="">
      <xdr:nvCxnSpPr>
        <xdr:cNvPr id="180" name="直線コネクタ 179"/>
        <xdr:cNvCxnSpPr/>
      </xdr:nvCxnSpPr>
      <xdr:spPr>
        <a:xfrm flipV="1">
          <a:off x="2908300" y="13553932"/>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155670</xdr:rowOff>
    </xdr:from>
    <xdr:to>
      <xdr:col>15</xdr:col>
      <xdr:colOff>50800</xdr:colOff>
      <xdr:row>79</xdr:row>
      <xdr:rowOff>15489</xdr:rowOff>
    </xdr:to>
    <xdr:cxnSp macro="">
      <xdr:nvCxnSpPr>
        <xdr:cNvPr id="183" name="直線コネクタ 182"/>
        <xdr:cNvCxnSpPr/>
      </xdr:nvCxnSpPr>
      <xdr:spPr>
        <a:xfrm>
          <a:off x="2019300" y="13528770"/>
          <a:ext cx="889000" cy="3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155670</xdr:rowOff>
    </xdr:from>
    <xdr:to>
      <xdr:col>10</xdr:col>
      <xdr:colOff>114300</xdr:colOff>
      <xdr:row>78</xdr:row>
      <xdr:rowOff>167475</xdr:rowOff>
    </xdr:to>
    <xdr:cxnSp macro="">
      <xdr:nvCxnSpPr>
        <xdr:cNvPr id="186" name="直線コネクタ 185"/>
        <xdr:cNvCxnSpPr/>
      </xdr:nvCxnSpPr>
      <xdr:spPr>
        <a:xfrm flipV="1">
          <a:off x="1130300" y="13528770"/>
          <a:ext cx="8890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116773</xdr:rowOff>
    </xdr:from>
    <xdr:to>
      <xdr:col>24</xdr:col>
      <xdr:colOff>114300</xdr:colOff>
      <xdr:row>79</xdr:row>
      <xdr:rowOff>46923</xdr:rowOff>
    </xdr:to>
    <xdr:sp macro="" textlink="">
      <xdr:nvSpPr>
        <xdr:cNvPr id="196" name="楕円 195"/>
        <xdr:cNvSpPr/>
      </xdr:nvSpPr>
      <xdr:spPr>
        <a:xfrm>
          <a:off x="4584700" y="1348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31700</xdr:rowOff>
    </xdr:from>
    <xdr:ext cx="469744" cy="259045"/>
    <xdr:sp macro="" textlink="">
      <xdr:nvSpPr>
        <xdr:cNvPr id="197" name="維持補修費該当値テキスト"/>
        <xdr:cNvSpPr txBox="1"/>
      </xdr:nvSpPr>
      <xdr:spPr>
        <a:xfrm>
          <a:off x="4686300" y="1340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130032</xdr:rowOff>
    </xdr:from>
    <xdr:to>
      <xdr:col>20</xdr:col>
      <xdr:colOff>38100</xdr:colOff>
      <xdr:row>79</xdr:row>
      <xdr:rowOff>60182</xdr:rowOff>
    </xdr:to>
    <xdr:sp macro="" textlink="">
      <xdr:nvSpPr>
        <xdr:cNvPr id="198" name="楕円 197"/>
        <xdr:cNvSpPr/>
      </xdr:nvSpPr>
      <xdr:spPr>
        <a:xfrm>
          <a:off x="3746500" y="1350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51309</xdr:rowOff>
    </xdr:from>
    <xdr:ext cx="469744" cy="259045"/>
    <xdr:sp macro="" textlink="">
      <xdr:nvSpPr>
        <xdr:cNvPr id="199" name="テキスト ボックス 198"/>
        <xdr:cNvSpPr txBox="1"/>
      </xdr:nvSpPr>
      <xdr:spPr>
        <a:xfrm>
          <a:off x="3562428" y="135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136139</xdr:rowOff>
    </xdr:from>
    <xdr:to>
      <xdr:col>15</xdr:col>
      <xdr:colOff>101600</xdr:colOff>
      <xdr:row>79</xdr:row>
      <xdr:rowOff>66289</xdr:rowOff>
    </xdr:to>
    <xdr:sp macro="" textlink="">
      <xdr:nvSpPr>
        <xdr:cNvPr id="200" name="楕円 199"/>
        <xdr:cNvSpPr/>
      </xdr:nvSpPr>
      <xdr:spPr>
        <a:xfrm>
          <a:off x="2857500" y="1350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57416</xdr:rowOff>
    </xdr:from>
    <xdr:ext cx="469744" cy="259045"/>
    <xdr:sp macro="" textlink="">
      <xdr:nvSpPr>
        <xdr:cNvPr id="201" name="テキスト ボックス 200"/>
        <xdr:cNvSpPr txBox="1"/>
      </xdr:nvSpPr>
      <xdr:spPr>
        <a:xfrm>
          <a:off x="2673428" y="1360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104870</xdr:rowOff>
    </xdr:from>
    <xdr:to>
      <xdr:col>10</xdr:col>
      <xdr:colOff>165100</xdr:colOff>
      <xdr:row>79</xdr:row>
      <xdr:rowOff>35020</xdr:rowOff>
    </xdr:to>
    <xdr:sp macro="" textlink="">
      <xdr:nvSpPr>
        <xdr:cNvPr id="202" name="楕円 201"/>
        <xdr:cNvSpPr/>
      </xdr:nvSpPr>
      <xdr:spPr>
        <a:xfrm>
          <a:off x="1968500" y="134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51547</xdr:rowOff>
    </xdr:from>
    <xdr:ext cx="469744" cy="259045"/>
    <xdr:sp macro="" textlink="">
      <xdr:nvSpPr>
        <xdr:cNvPr id="203" name="テキスト ボックス 202"/>
        <xdr:cNvSpPr txBox="1"/>
      </xdr:nvSpPr>
      <xdr:spPr>
        <a:xfrm>
          <a:off x="1784428" y="132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116675</xdr:rowOff>
    </xdr:from>
    <xdr:to>
      <xdr:col>6</xdr:col>
      <xdr:colOff>38100</xdr:colOff>
      <xdr:row>79</xdr:row>
      <xdr:rowOff>46825</xdr:rowOff>
    </xdr:to>
    <xdr:sp macro="" textlink="">
      <xdr:nvSpPr>
        <xdr:cNvPr id="204" name="楕円 203"/>
        <xdr:cNvSpPr/>
      </xdr:nvSpPr>
      <xdr:spPr>
        <a:xfrm>
          <a:off x="1079500" y="1348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37952</xdr:rowOff>
    </xdr:from>
    <xdr:ext cx="469744" cy="259045"/>
    <xdr:sp macro="" textlink="">
      <xdr:nvSpPr>
        <xdr:cNvPr id="205" name="テキスト ボックス 204"/>
        <xdr:cNvSpPr txBox="1"/>
      </xdr:nvSpPr>
      <xdr:spPr>
        <a:xfrm>
          <a:off x="895428" y="1358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53910</xdr:rowOff>
    </xdr:from>
    <xdr:to>
      <xdr:col>24</xdr:col>
      <xdr:colOff>63500</xdr:colOff>
      <xdr:row>95</xdr:row>
      <xdr:rowOff>20393</xdr:rowOff>
    </xdr:to>
    <xdr:cxnSp macro="">
      <xdr:nvCxnSpPr>
        <xdr:cNvPr id="237" name="直線コネクタ 236"/>
        <xdr:cNvCxnSpPr/>
      </xdr:nvCxnSpPr>
      <xdr:spPr>
        <a:xfrm>
          <a:off x="3797300" y="16170210"/>
          <a:ext cx="838200" cy="13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53910</xdr:rowOff>
    </xdr:from>
    <xdr:to>
      <xdr:col>19</xdr:col>
      <xdr:colOff>177800</xdr:colOff>
      <xdr:row>95</xdr:row>
      <xdr:rowOff>133583</xdr:rowOff>
    </xdr:to>
    <xdr:cxnSp macro="">
      <xdr:nvCxnSpPr>
        <xdr:cNvPr id="240" name="直線コネクタ 239"/>
        <xdr:cNvCxnSpPr/>
      </xdr:nvCxnSpPr>
      <xdr:spPr>
        <a:xfrm flipV="1">
          <a:off x="2908300" y="16170210"/>
          <a:ext cx="889000" cy="25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103722</xdr:rowOff>
    </xdr:from>
    <xdr:to>
      <xdr:col>15</xdr:col>
      <xdr:colOff>50800</xdr:colOff>
      <xdr:row>95</xdr:row>
      <xdr:rowOff>133583</xdr:rowOff>
    </xdr:to>
    <xdr:cxnSp macro="">
      <xdr:nvCxnSpPr>
        <xdr:cNvPr id="243" name="直線コネクタ 242"/>
        <xdr:cNvCxnSpPr/>
      </xdr:nvCxnSpPr>
      <xdr:spPr>
        <a:xfrm>
          <a:off x="2019300" y="16391472"/>
          <a:ext cx="889000" cy="2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103722</xdr:rowOff>
    </xdr:from>
    <xdr:to>
      <xdr:col>10</xdr:col>
      <xdr:colOff>114300</xdr:colOff>
      <xdr:row>95</xdr:row>
      <xdr:rowOff>104637</xdr:rowOff>
    </xdr:to>
    <xdr:cxnSp macro="">
      <xdr:nvCxnSpPr>
        <xdr:cNvPr id="246" name="直線コネクタ 245"/>
        <xdr:cNvCxnSpPr/>
      </xdr:nvCxnSpPr>
      <xdr:spPr>
        <a:xfrm flipV="1">
          <a:off x="1130300" y="1639147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141043</xdr:rowOff>
    </xdr:from>
    <xdr:to>
      <xdr:col>24</xdr:col>
      <xdr:colOff>114300</xdr:colOff>
      <xdr:row>95</xdr:row>
      <xdr:rowOff>71193</xdr:rowOff>
    </xdr:to>
    <xdr:sp macro="" textlink="">
      <xdr:nvSpPr>
        <xdr:cNvPr id="256" name="楕円 255"/>
        <xdr:cNvSpPr/>
      </xdr:nvSpPr>
      <xdr:spPr>
        <a:xfrm>
          <a:off x="4584700" y="1625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163920</xdr:rowOff>
    </xdr:from>
    <xdr:ext cx="599010" cy="259045"/>
    <xdr:sp macro="" textlink="">
      <xdr:nvSpPr>
        <xdr:cNvPr id="257" name="扶助費該当値テキスト"/>
        <xdr:cNvSpPr txBox="1"/>
      </xdr:nvSpPr>
      <xdr:spPr>
        <a:xfrm>
          <a:off x="4686300" y="161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3110</xdr:rowOff>
    </xdr:from>
    <xdr:to>
      <xdr:col>20</xdr:col>
      <xdr:colOff>38100</xdr:colOff>
      <xdr:row>94</xdr:row>
      <xdr:rowOff>104710</xdr:rowOff>
    </xdr:to>
    <xdr:sp macro="" textlink="">
      <xdr:nvSpPr>
        <xdr:cNvPr id="258" name="楕円 257"/>
        <xdr:cNvSpPr/>
      </xdr:nvSpPr>
      <xdr:spPr>
        <a:xfrm>
          <a:off x="3746500" y="161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121237</xdr:rowOff>
    </xdr:from>
    <xdr:ext cx="599010" cy="259045"/>
    <xdr:sp macro="" textlink="">
      <xdr:nvSpPr>
        <xdr:cNvPr id="259" name="テキスト ボックス 258"/>
        <xdr:cNvSpPr txBox="1"/>
      </xdr:nvSpPr>
      <xdr:spPr>
        <a:xfrm>
          <a:off x="3497795" y="1589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82783</xdr:rowOff>
    </xdr:from>
    <xdr:to>
      <xdr:col>15</xdr:col>
      <xdr:colOff>101600</xdr:colOff>
      <xdr:row>96</xdr:row>
      <xdr:rowOff>12933</xdr:rowOff>
    </xdr:to>
    <xdr:sp macro="" textlink="">
      <xdr:nvSpPr>
        <xdr:cNvPr id="260" name="楕円 259"/>
        <xdr:cNvSpPr/>
      </xdr:nvSpPr>
      <xdr:spPr>
        <a:xfrm>
          <a:off x="2857500" y="1637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29460</xdr:rowOff>
    </xdr:from>
    <xdr:ext cx="599010" cy="259045"/>
    <xdr:sp macro="" textlink="">
      <xdr:nvSpPr>
        <xdr:cNvPr id="261" name="テキスト ボックス 260"/>
        <xdr:cNvSpPr txBox="1"/>
      </xdr:nvSpPr>
      <xdr:spPr>
        <a:xfrm>
          <a:off x="2608795" y="16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52922</xdr:rowOff>
    </xdr:from>
    <xdr:to>
      <xdr:col>10</xdr:col>
      <xdr:colOff>165100</xdr:colOff>
      <xdr:row>95</xdr:row>
      <xdr:rowOff>154522</xdr:rowOff>
    </xdr:to>
    <xdr:sp macro="" textlink="">
      <xdr:nvSpPr>
        <xdr:cNvPr id="262" name="楕円 261"/>
        <xdr:cNvSpPr/>
      </xdr:nvSpPr>
      <xdr:spPr>
        <a:xfrm>
          <a:off x="1968500" y="1634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171049</xdr:rowOff>
    </xdr:from>
    <xdr:ext cx="599010" cy="259045"/>
    <xdr:sp macro="" textlink="">
      <xdr:nvSpPr>
        <xdr:cNvPr id="263" name="テキスト ボックス 262"/>
        <xdr:cNvSpPr txBox="1"/>
      </xdr:nvSpPr>
      <xdr:spPr>
        <a:xfrm>
          <a:off x="1719795" y="1611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53837</xdr:rowOff>
    </xdr:from>
    <xdr:to>
      <xdr:col>6</xdr:col>
      <xdr:colOff>38100</xdr:colOff>
      <xdr:row>95</xdr:row>
      <xdr:rowOff>155437</xdr:rowOff>
    </xdr:to>
    <xdr:sp macro="" textlink="">
      <xdr:nvSpPr>
        <xdr:cNvPr id="264" name="楕円 263"/>
        <xdr:cNvSpPr/>
      </xdr:nvSpPr>
      <xdr:spPr>
        <a:xfrm>
          <a:off x="1079500" y="163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514</xdr:rowOff>
    </xdr:from>
    <xdr:ext cx="599010" cy="259045"/>
    <xdr:sp macro="" textlink="">
      <xdr:nvSpPr>
        <xdr:cNvPr id="265" name="テキスト ボックス 264"/>
        <xdr:cNvSpPr txBox="1"/>
      </xdr:nvSpPr>
      <xdr:spPr>
        <a:xfrm>
          <a:off x="830795" y="16116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146591</xdr:rowOff>
    </xdr:from>
    <xdr:to>
      <xdr:col>55</xdr:col>
      <xdr:colOff>0</xdr:colOff>
      <xdr:row>38</xdr:row>
      <xdr:rowOff>11704</xdr:rowOff>
    </xdr:to>
    <xdr:cxnSp macro="">
      <xdr:nvCxnSpPr>
        <xdr:cNvPr id="296" name="直線コネクタ 295"/>
        <xdr:cNvCxnSpPr/>
      </xdr:nvCxnSpPr>
      <xdr:spPr>
        <a:xfrm>
          <a:off x="9639300" y="6490241"/>
          <a:ext cx="838200" cy="3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168468</xdr:rowOff>
    </xdr:from>
    <xdr:to>
      <xdr:col>50</xdr:col>
      <xdr:colOff>114300</xdr:colOff>
      <xdr:row>37</xdr:row>
      <xdr:rowOff>146591</xdr:rowOff>
    </xdr:to>
    <xdr:cxnSp macro="">
      <xdr:nvCxnSpPr>
        <xdr:cNvPr id="299" name="直線コネクタ 298"/>
        <xdr:cNvCxnSpPr/>
      </xdr:nvCxnSpPr>
      <xdr:spPr>
        <a:xfrm>
          <a:off x="8750300" y="6169218"/>
          <a:ext cx="889000" cy="32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168468</xdr:rowOff>
    </xdr:from>
    <xdr:to>
      <xdr:col>45</xdr:col>
      <xdr:colOff>177800</xdr:colOff>
      <xdr:row>38</xdr:row>
      <xdr:rowOff>60816</xdr:rowOff>
    </xdr:to>
    <xdr:cxnSp macro="">
      <xdr:nvCxnSpPr>
        <xdr:cNvPr id="302" name="直線コネクタ 301"/>
        <xdr:cNvCxnSpPr/>
      </xdr:nvCxnSpPr>
      <xdr:spPr>
        <a:xfrm flipV="1">
          <a:off x="7861300" y="6169218"/>
          <a:ext cx="889000" cy="40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60816</xdr:rowOff>
    </xdr:from>
    <xdr:to>
      <xdr:col>41</xdr:col>
      <xdr:colOff>50800</xdr:colOff>
      <xdr:row>38</xdr:row>
      <xdr:rowOff>63788</xdr:rowOff>
    </xdr:to>
    <xdr:cxnSp macro="">
      <xdr:nvCxnSpPr>
        <xdr:cNvPr id="305" name="直線コネクタ 304"/>
        <xdr:cNvCxnSpPr/>
      </xdr:nvCxnSpPr>
      <xdr:spPr>
        <a:xfrm flipV="1">
          <a:off x="6972300" y="657591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132354</xdr:rowOff>
    </xdr:from>
    <xdr:to>
      <xdr:col>55</xdr:col>
      <xdr:colOff>50800</xdr:colOff>
      <xdr:row>38</xdr:row>
      <xdr:rowOff>62503</xdr:rowOff>
    </xdr:to>
    <xdr:sp macro="" textlink="">
      <xdr:nvSpPr>
        <xdr:cNvPr id="315" name="楕円 314"/>
        <xdr:cNvSpPr/>
      </xdr:nvSpPr>
      <xdr:spPr>
        <a:xfrm>
          <a:off x="10426700" y="64760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110781</xdr:rowOff>
    </xdr:from>
    <xdr:ext cx="534377" cy="259045"/>
    <xdr:sp macro="" textlink="">
      <xdr:nvSpPr>
        <xdr:cNvPr id="316" name="補助費等該当値テキスト"/>
        <xdr:cNvSpPr txBox="1"/>
      </xdr:nvSpPr>
      <xdr:spPr>
        <a:xfrm>
          <a:off x="10528300" y="645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95791</xdr:rowOff>
    </xdr:from>
    <xdr:to>
      <xdr:col>50</xdr:col>
      <xdr:colOff>165100</xdr:colOff>
      <xdr:row>38</xdr:row>
      <xdr:rowOff>25941</xdr:rowOff>
    </xdr:to>
    <xdr:sp macro="" textlink="">
      <xdr:nvSpPr>
        <xdr:cNvPr id="317" name="楕円 316"/>
        <xdr:cNvSpPr/>
      </xdr:nvSpPr>
      <xdr:spPr>
        <a:xfrm>
          <a:off x="9588500" y="64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17067</xdr:rowOff>
    </xdr:from>
    <xdr:ext cx="534377" cy="259045"/>
    <xdr:sp macro="" textlink="">
      <xdr:nvSpPr>
        <xdr:cNvPr id="318" name="テキスト ボックス 317"/>
        <xdr:cNvSpPr txBox="1"/>
      </xdr:nvSpPr>
      <xdr:spPr>
        <a:xfrm>
          <a:off x="9372111" y="653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117668</xdr:rowOff>
    </xdr:from>
    <xdr:to>
      <xdr:col>46</xdr:col>
      <xdr:colOff>38100</xdr:colOff>
      <xdr:row>36</xdr:row>
      <xdr:rowOff>47818</xdr:rowOff>
    </xdr:to>
    <xdr:sp macro="" textlink="">
      <xdr:nvSpPr>
        <xdr:cNvPr id="319" name="楕円 318"/>
        <xdr:cNvSpPr/>
      </xdr:nvSpPr>
      <xdr:spPr>
        <a:xfrm>
          <a:off x="8699500" y="61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38945</xdr:rowOff>
    </xdr:from>
    <xdr:ext cx="599010" cy="259045"/>
    <xdr:sp macro="" textlink="">
      <xdr:nvSpPr>
        <xdr:cNvPr id="320" name="テキスト ボックス 319"/>
        <xdr:cNvSpPr txBox="1"/>
      </xdr:nvSpPr>
      <xdr:spPr>
        <a:xfrm>
          <a:off x="8450795" y="621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10016</xdr:rowOff>
    </xdr:from>
    <xdr:to>
      <xdr:col>41</xdr:col>
      <xdr:colOff>101600</xdr:colOff>
      <xdr:row>38</xdr:row>
      <xdr:rowOff>111616</xdr:rowOff>
    </xdr:to>
    <xdr:sp macro="" textlink="">
      <xdr:nvSpPr>
        <xdr:cNvPr id="321" name="楕円 320"/>
        <xdr:cNvSpPr/>
      </xdr:nvSpPr>
      <xdr:spPr>
        <a:xfrm>
          <a:off x="7810500" y="65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102743</xdr:rowOff>
    </xdr:from>
    <xdr:ext cx="534377" cy="259045"/>
    <xdr:sp macro="" textlink="">
      <xdr:nvSpPr>
        <xdr:cNvPr id="322" name="テキスト ボックス 321"/>
        <xdr:cNvSpPr txBox="1"/>
      </xdr:nvSpPr>
      <xdr:spPr>
        <a:xfrm>
          <a:off x="7594111" y="661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12988</xdr:rowOff>
    </xdr:from>
    <xdr:to>
      <xdr:col>36</xdr:col>
      <xdr:colOff>165100</xdr:colOff>
      <xdr:row>38</xdr:row>
      <xdr:rowOff>114588</xdr:rowOff>
    </xdr:to>
    <xdr:sp macro="" textlink="">
      <xdr:nvSpPr>
        <xdr:cNvPr id="323" name="楕円 322"/>
        <xdr:cNvSpPr/>
      </xdr:nvSpPr>
      <xdr:spPr>
        <a:xfrm>
          <a:off x="6921500" y="652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105715</xdr:rowOff>
    </xdr:from>
    <xdr:ext cx="534377" cy="259045"/>
    <xdr:sp macro="" textlink="">
      <xdr:nvSpPr>
        <xdr:cNvPr id="324" name="テキスト ボックス 323"/>
        <xdr:cNvSpPr txBox="1"/>
      </xdr:nvSpPr>
      <xdr:spPr>
        <a:xfrm>
          <a:off x="6705111" y="662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113192</xdr:rowOff>
    </xdr:from>
    <xdr:to>
      <xdr:col>55</xdr:col>
      <xdr:colOff>0</xdr:colOff>
      <xdr:row>57</xdr:row>
      <xdr:rowOff>89091</xdr:rowOff>
    </xdr:to>
    <xdr:cxnSp macro="">
      <xdr:nvCxnSpPr>
        <xdr:cNvPr id="355" name="直線コネクタ 354"/>
        <xdr:cNvCxnSpPr/>
      </xdr:nvCxnSpPr>
      <xdr:spPr>
        <a:xfrm>
          <a:off x="9639300" y="9714392"/>
          <a:ext cx="838200" cy="14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113192</xdr:rowOff>
    </xdr:from>
    <xdr:to>
      <xdr:col>50</xdr:col>
      <xdr:colOff>114300</xdr:colOff>
      <xdr:row>58</xdr:row>
      <xdr:rowOff>61032</xdr:rowOff>
    </xdr:to>
    <xdr:cxnSp macro="">
      <xdr:nvCxnSpPr>
        <xdr:cNvPr id="358" name="直線コネクタ 357"/>
        <xdr:cNvCxnSpPr/>
      </xdr:nvCxnSpPr>
      <xdr:spPr>
        <a:xfrm flipV="1">
          <a:off x="8750300" y="9714392"/>
          <a:ext cx="889000" cy="29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17680</xdr:rowOff>
    </xdr:from>
    <xdr:to>
      <xdr:col>45</xdr:col>
      <xdr:colOff>177800</xdr:colOff>
      <xdr:row>58</xdr:row>
      <xdr:rowOff>61032</xdr:rowOff>
    </xdr:to>
    <xdr:cxnSp macro="">
      <xdr:nvCxnSpPr>
        <xdr:cNvPr id="361" name="直線コネクタ 360"/>
        <xdr:cNvCxnSpPr/>
      </xdr:nvCxnSpPr>
      <xdr:spPr>
        <a:xfrm>
          <a:off x="7861300" y="9790330"/>
          <a:ext cx="889000" cy="2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17680</xdr:rowOff>
    </xdr:from>
    <xdr:to>
      <xdr:col>41</xdr:col>
      <xdr:colOff>50800</xdr:colOff>
      <xdr:row>58</xdr:row>
      <xdr:rowOff>10276</xdr:rowOff>
    </xdr:to>
    <xdr:cxnSp macro="">
      <xdr:nvCxnSpPr>
        <xdr:cNvPr id="364" name="直線コネクタ 363"/>
        <xdr:cNvCxnSpPr/>
      </xdr:nvCxnSpPr>
      <xdr:spPr>
        <a:xfrm flipV="1">
          <a:off x="6972300" y="9790330"/>
          <a:ext cx="889000" cy="1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38291</xdr:rowOff>
    </xdr:from>
    <xdr:to>
      <xdr:col>55</xdr:col>
      <xdr:colOff>50800</xdr:colOff>
      <xdr:row>57</xdr:row>
      <xdr:rowOff>139891</xdr:rowOff>
    </xdr:to>
    <xdr:sp macro="" textlink="">
      <xdr:nvSpPr>
        <xdr:cNvPr id="374" name="楕円 373"/>
        <xdr:cNvSpPr/>
      </xdr:nvSpPr>
      <xdr:spPr>
        <a:xfrm>
          <a:off x="10426700" y="981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61168</xdr:rowOff>
    </xdr:from>
    <xdr:ext cx="599010" cy="259045"/>
    <xdr:sp macro="" textlink="">
      <xdr:nvSpPr>
        <xdr:cNvPr id="375" name="普通建設事業費該当値テキスト"/>
        <xdr:cNvSpPr txBox="1"/>
      </xdr:nvSpPr>
      <xdr:spPr>
        <a:xfrm>
          <a:off x="10528300" y="966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62392</xdr:rowOff>
    </xdr:from>
    <xdr:to>
      <xdr:col>50</xdr:col>
      <xdr:colOff>165100</xdr:colOff>
      <xdr:row>56</xdr:row>
      <xdr:rowOff>163992</xdr:rowOff>
    </xdr:to>
    <xdr:sp macro="" textlink="">
      <xdr:nvSpPr>
        <xdr:cNvPr id="376" name="楕円 375"/>
        <xdr:cNvSpPr/>
      </xdr:nvSpPr>
      <xdr:spPr>
        <a:xfrm>
          <a:off x="9588500" y="96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9069</xdr:rowOff>
    </xdr:from>
    <xdr:ext cx="599010" cy="259045"/>
    <xdr:sp macro="" textlink="">
      <xdr:nvSpPr>
        <xdr:cNvPr id="377" name="テキスト ボックス 376"/>
        <xdr:cNvSpPr txBox="1"/>
      </xdr:nvSpPr>
      <xdr:spPr>
        <a:xfrm>
          <a:off x="9339795" y="943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10232</xdr:rowOff>
    </xdr:from>
    <xdr:to>
      <xdr:col>46</xdr:col>
      <xdr:colOff>38100</xdr:colOff>
      <xdr:row>58</xdr:row>
      <xdr:rowOff>111832</xdr:rowOff>
    </xdr:to>
    <xdr:sp macro="" textlink="">
      <xdr:nvSpPr>
        <xdr:cNvPr id="378" name="楕円 377"/>
        <xdr:cNvSpPr/>
      </xdr:nvSpPr>
      <xdr:spPr>
        <a:xfrm>
          <a:off x="8699500" y="995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102959</xdr:rowOff>
    </xdr:from>
    <xdr:ext cx="534377" cy="259045"/>
    <xdr:sp macro="" textlink="">
      <xdr:nvSpPr>
        <xdr:cNvPr id="379" name="テキスト ボックス 378"/>
        <xdr:cNvSpPr txBox="1"/>
      </xdr:nvSpPr>
      <xdr:spPr>
        <a:xfrm>
          <a:off x="8483111" y="1004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138330</xdr:rowOff>
    </xdr:from>
    <xdr:to>
      <xdr:col>41</xdr:col>
      <xdr:colOff>101600</xdr:colOff>
      <xdr:row>57</xdr:row>
      <xdr:rowOff>68480</xdr:rowOff>
    </xdr:to>
    <xdr:sp macro="" textlink="">
      <xdr:nvSpPr>
        <xdr:cNvPr id="380" name="楕円 379"/>
        <xdr:cNvSpPr/>
      </xdr:nvSpPr>
      <xdr:spPr>
        <a:xfrm>
          <a:off x="7810500" y="973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85007</xdr:rowOff>
    </xdr:from>
    <xdr:ext cx="599010" cy="259045"/>
    <xdr:sp macro="" textlink="">
      <xdr:nvSpPr>
        <xdr:cNvPr id="381" name="テキスト ボックス 380"/>
        <xdr:cNvSpPr txBox="1"/>
      </xdr:nvSpPr>
      <xdr:spPr>
        <a:xfrm>
          <a:off x="7561795" y="951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130926</xdr:rowOff>
    </xdr:from>
    <xdr:to>
      <xdr:col>36</xdr:col>
      <xdr:colOff>165100</xdr:colOff>
      <xdr:row>58</xdr:row>
      <xdr:rowOff>61076</xdr:rowOff>
    </xdr:to>
    <xdr:sp macro="" textlink="">
      <xdr:nvSpPr>
        <xdr:cNvPr id="382" name="楕円 381"/>
        <xdr:cNvSpPr/>
      </xdr:nvSpPr>
      <xdr:spPr>
        <a:xfrm>
          <a:off x="6921500" y="990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52203</xdr:rowOff>
    </xdr:from>
    <xdr:ext cx="534377" cy="259045"/>
    <xdr:sp macro="" textlink="">
      <xdr:nvSpPr>
        <xdr:cNvPr id="383" name="テキスト ボックス 382"/>
        <xdr:cNvSpPr txBox="1"/>
      </xdr:nvSpPr>
      <xdr:spPr>
        <a:xfrm>
          <a:off x="6705111" y="999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113550</xdr:rowOff>
    </xdr:from>
    <xdr:to>
      <xdr:col>55</xdr:col>
      <xdr:colOff>0</xdr:colOff>
      <xdr:row>79</xdr:row>
      <xdr:rowOff>44120</xdr:rowOff>
    </xdr:to>
    <xdr:cxnSp macro="">
      <xdr:nvCxnSpPr>
        <xdr:cNvPr id="412" name="直線コネクタ 411"/>
        <xdr:cNvCxnSpPr/>
      </xdr:nvCxnSpPr>
      <xdr:spPr>
        <a:xfrm>
          <a:off x="9639300" y="12629400"/>
          <a:ext cx="838200" cy="95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113550</xdr:rowOff>
    </xdr:from>
    <xdr:to>
      <xdr:col>50</xdr:col>
      <xdr:colOff>114300</xdr:colOff>
      <xdr:row>78</xdr:row>
      <xdr:rowOff>34289</xdr:rowOff>
    </xdr:to>
    <xdr:cxnSp macro="">
      <xdr:nvCxnSpPr>
        <xdr:cNvPr id="415" name="直線コネクタ 414"/>
        <xdr:cNvCxnSpPr/>
      </xdr:nvCxnSpPr>
      <xdr:spPr>
        <a:xfrm flipV="1">
          <a:off x="8750300" y="12629400"/>
          <a:ext cx="889000" cy="77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116019</xdr:rowOff>
    </xdr:from>
    <xdr:ext cx="534377" cy="259045"/>
    <xdr:sp macro="" textlink="">
      <xdr:nvSpPr>
        <xdr:cNvPr id="417" name="テキスト ボックス 416"/>
        <xdr:cNvSpPr txBox="1"/>
      </xdr:nvSpPr>
      <xdr:spPr>
        <a:xfrm>
          <a:off x="9372111" y="1331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86627</xdr:rowOff>
    </xdr:from>
    <xdr:to>
      <xdr:col>45</xdr:col>
      <xdr:colOff>177800</xdr:colOff>
      <xdr:row>78</xdr:row>
      <xdr:rowOff>34289</xdr:rowOff>
    </xdr:to>
    <xdr:cxnSp macro="">
      <xdr:nvCxnSpPr>
        <xdr:cNvPr id="418" name="直線コネクタ 417"/>
        <xdr:cNvCxnSpPr/>
      </xdr:nvCxnSpPr>
      <xdr:spPr>
        <a:xfrm>
          <a:off x="7861300" y="13288277"/>
          <a:ext cx="889000" cy="1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79108</xdr:rowOff>
    </xdr:from>
    <xdr:to>
      <xdr:col>41</xdr:col>
      <xdr:colOff>50800</xdr:colOff>
      <xdr:row>77</xdr:row>
      <xdr:rowOff>86627</xdr:rowOff>
    </xdr:to>
    <xdr:cxnSp macro="">
      <xdr:nvCxnSpPr>
        <xdr:cNvPr id="421" name="直線コネクタ 420"/>
        <xdr:cNvCxnSpPr/>
      </xdr:nvCxnSpPr>
      <xdr:spPr>
        <a:xfrm>
          <a:off x="6972300" y="13280758"/>
          <a:ext cx="889000" cy="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164770</xdr:rowOff>
    </xdr:from>
    <xdr:to>
      <xdr:col>55</xdr:col>
      <xdr:colOff>50800</xdr:colOff>
      <xdr:row>79</xdr:row>
      <xdr:rowOff>94920</xdr:rowOff>
    </xdr:to>
    <xdr:sp macro="" textlink="">
      <xdr:nvSpPr>
        <xdr:cNvPr id="431" name="楕円 430"/>
        <xdr:cNvSpPr/>
      </xdr:nvSpPr>
      <xdr:spPr>
        <a:xfrm>
          <a:off x="10426700" y="135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79697</xdr:rowOff>
    </xdr:from>
    <xdr:ext cx="313932" cy="259045"/>
    <xdr:sp macro="" textlink="">
      <xdr:nvSpPr>
        <xdr:cNvPr id="432" name="普通建設事業費 （ うち新規整備　）該当値テキスト"/>
        <xdr:cNvSpPr txBox="1"/>
      </xdr:nvSpPr>
      <xdr:spPr>
        <a:xfrm>
          <a:off x="10528300" y="13452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62750</xdr:rowOff>
    </xdr:from>
    <xdr:to>
      <xdr:col>50</xdr:col>
      <xdr:colOff>165100</xdr:colOff>
      <xdr:row>73</xdr:row>
      <xdr:rowOff>164350</xdr:rowOff>
    </xdr:to>
    <xdr:sp macro="" textlink="">
      <xdr:nvSpPr>
        <xdr:cNvPr id="433" name="楕円 432"/>
        <xdr:cNvSpPr/>
      </xdr:nvSpPr>
      <xdr:spPr>
        <a:xfrm>
          <a:off x="9588500" y="12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9427</xdr:rowOff>
    </xdr:from>
    <xdr:ext cx="534377" cy="259045"/>
    <xdr:sp macro="" textlink="">
      <xdr:nvSpPr>
        <xdr:cNvPr id="434" name="テキスト ボックス 433"/>
        <xdr:cNvSpPr txBox="1"/>
      </xdr:nvSpPr>
      <xdr:spPr>
        <a:xfrm>
          <a:off x="9372111" y="12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154939</xdr:rowOff>
    </xdr:from>
    <xdr:to>
      <xdr:col>46</xdr:col>
      <xdr:colOff>38100</xdr:colOff>
      <xdr:row>78</xdr:row>
      <xdr:rowOff>85089</xdr:rowOff>
    </xdr:to>
    <xdr:sp macro="" textlink="">
      <xdr:nvSpPr>
        <xdr:cNvPr id="435" name="楕円 434"/>
        <xdr:cNvSpPr/>
      </xdr:nvSpPr>
      <xdr:spPr>
        <a:xfrm>
          <a:off x="86995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76216</xdr:rowOff>
    </xdr:from>
    <xdr:ext cx="534377" cy="259045"/>
    <xdr:sp macro="" textlink="">
      <xdr:nvSpPr>
        <xdr:cNvPr id="436" name="テキスト ボックス 435"/>
        <xdr:cNvSpPr txBox="1"/>
      </xdr:nvSpPr>
      <xdr:spPr>
        <a:xfrm>
          <a:off x="8483111" y="1344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35827</xdr:rowOff>
    </xdr:from>
    <xdr:to>
      <xdr:col>41</xdr:col>
      <xdr:colOff>101600</xdr:colOff>
      <xdr:row>77</xdr:row>
      <xdr:rowOff>137427</xdr:rowOff>
    </xdr:to>
    <xdr:sp macro="" textlink="">
      <xdr:nvSpPr>
        <xdr:cNvPr id="437" name="楕円 436"/>
        <xdr:cNvSpPr/>
      </xdr:nvSpPr>
      <xdr:spPr>
        <a:xfrm>
          <a:off x="7810500" y="1323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128554</xdr:rowOff>
    </xdr:from>
    <xdr:ext cx="534377" cy="259045"/>
    <xdr:sp macro="" textlink="">
      <xdr:nvSpPr>
        <xdr:cNvPr id="438" name="テキスト ボックス 437"/>
        <xdr:cNvSpPr txBox="1"/>
      </xdr:nvSpPr>
      <xdr:spPr>
        <a:xfrm>
          <a:off x="7594111" y="1333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28308</xdr:rowOff>
    </xdr:from>
    <xdr:to>
      <xdr:col>36</xdr:col>
      <xdr:colOff>165100</xdr:colOff>
      <xdr:row>77</xdr:row>
      <xdr:rowOff>129908</xdr:rowOff>
    </xdr:to>
    <xdr:sp macro="" textlink="">
      <xdr:nvSpPr>
        <xdr:cNvPr id="439" name="楕円 438"/>
        <xdr:cNvSpPr/>
      </xdr:nvSpPr>
      <xdr:spPr>
        <a:xfrm>
          <a:off x="6921500" y="1322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121035</xdr:rowOff>
    </xdr:from>
    <xdr:ext cx="534377" cy="259045"/>
    <xdr:sp macro="" textlink="">
      <xdr:nvSpPr>
        <xdr:cNvPr id="440" name="テキスト ボックス 439"/>
        <xdr:cNvSpPr txBox="1"/>
      </xdr:nvSpPr>
      <xdr:spPr>
        <a:xfrm>
          <a:off x="6705111" y="1332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169601</xdr:rowOff>
    </xdr:from>
    <xdr:to>
      <xdr:col>55</xdr:col>
      <xdr:colOff>0</xdr:colOff>
      <xdr:row>98</xdr:row>
      <xdr:rowOff>68083</xdr:rowOff>
    </xdr:to>
    <xdr:cxnSp macro="">
      <xdr:nvCxnSpPr>
        <xdr:cNvPr id="471" name="直線コネクタ 470"/>
        <xdr:cNvCxnSpPr/>
      </xdr:nvCxnSpPr>
      <xdr:spPr>
        <a:xfrm flipV="1">
          <a:off x="9639300" y="16800251"/>
          <a:ext cx="838200" cy="6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68083</xdr:rowOff>
    </xdr:from>
    <xdr:to>
      <xdr:col>50</xdr:col>
      <xdr:colOff>114300</xdr:colOff>
      <xdr:row>98</xdr:row>
      <xdr:rowOff>131735</xdr:rowOff>
    </xdr:to>
    <xdr:cxnSp macro="">
      <xdr:nvCxnSpPr>
        <xdr:cNvPr id="474" name="直線コネクタ 473"/>
        <xdr:cNvCxnSpPr/>
      </xdr:nvCxnSpPr>
      <xdr:spPr>
        <a:xfrm flipV="1">
          <a:off x="8750300" y="16870183"/>
          <a:ext cx="889000" cy="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69915</xdr:rowOff>
    </xdr:from>
    <xdr:to>
      <xdr:col>45</xdr:col>
      <xdr:colOff>177800</xdr:colOff>
      <xdr:row>98</xdr:row>
      <xdr:rowOff>131735</xdr:rowOff>
    </xdr:to>
    <xdr:cxnSp macro="">
      <xdr:nvCxnSpPr>
        <xdr:cNvPr id="477" name="直線コネクタ 476"/>
        <xdr:cNvCxnSpPr/>
      </xdr:nvCxnSpPr>
      <xdr:spPr>
        <a:xfrm>
          <a:off x="7861300" y="16872015"/>
          <a:ext cx="889000" cy="6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69915</xdr:rowOff>
    </xdr:from>
    <xdr:to>
      <xdr:col>41</xdr:col>
      <xdr:colOff>50800</xdr:colOff>
      <xdr:row>99</xdr:row>
      <xdr:rowOff>2423</xdr:rowOff>
    </xdr:to>
    <xdr:cxnSp macro="">
      <xdr:nvCxnSpPr>
        <xdr:cNvPr id="480" name="直線コネクタ 479"/>
        <xdr:cNvCxnSpPr/>
      </xdr:nvCxnSpPr>
      <xdr:spPr>
        <a:xfrm flipV="1">
          <a:off x="6972300" y="16872015"/>
          <a:ext cx="889000" cy="10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118801</xdr:rowOff>
    </xdr:from>
    <xdr:to>
      <xdr:col>55</xdr:col>
      <xdr:colOff>50800</xdr:colOff>
      <xdr:row>98</xdr:row>
      <xdr:rowOff>48951</xdr:rowOff>
    </xdr:to>
    <xdr:sp macro="" textlink="">
      <xdr:nvSpPr>
        <xdr:cNvPr id="490" name="楕円 489"/>
        <xdr:cNvSpPr/>
      </xdr:nvSpPr>
      <xdr:spPr>
        <a:xfrm>
          <a:off x="10426700" y="167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141678</xdr:rowOff>
    </xdr:from>
    <xdr:ext cx="534377" cy="259045"/>
    <xdr:sp macro="" textlink="">
      <xdr:nvSpPr>
        <xdr:cNvPr id="491" name="普通建設事業費 （ うち更新整備　）該当値テキスト"/>
        <xdr:cNvSpPr txBox="1"/>
      </xdr:nvSpPr>
      <xdr:spPr>
        <a:xfrm>
          <a:off x="10528300" y="1660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17283</xdr:rowOff>
    </xdr:from>
    <xdr:to>
      <xdr:col>50</xdr:col>
      <xdr:colOff>165100</xdr:colOff>
      <xdr:row>98</xdr:row>
      <xdr:rowOff>118883</xdr:rowOff>
    </xdr:to>
    <xdr:sp macro="" textlink="">
      <xdr:nvSpPr>
        <xdr:cNvPr id="492" name="楕円 491"/>
        <xdr:cNvSpPr/>
      </xdr:nvSpPr>
      <xdr:spPr>
        <a:xfrm>
          <a:off x="9588500" y="1681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135410</xdr:rowOff>
    </xdr:from>
    <xdr:ext cx="534377" cy="259045"/>
    <xdr:sp macro="" textlink="">
      <xdr:nvSpPr>
        <xdr:cNvPr id="493" name="テキスト ボックス 492"/>
        <xdr:cNvSpPr txBox="1"/>
      </xdr:nvSpPr>
      <xdr:spPr>
        <a:xfrm>
          <a:off x="9372111" y="1659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80935</xdr:rowOff>
    </xdr:from>
    <xdr:to>
      <xdr:col>46</xdr:col>
      <xdr:colOff>38100</xdr:colOff>
      <xdr:row>99</xdr:row>
      <xdr:rowOff>11085</xdr:rowOff>
    </xdr:to>
    <xdr:sp macro="" textlink="">
      <xdr:nvSpPr>
        <xdr:cNvPr id="494" name="楕円 493"/>
        <xdr:cNvSpPr/>
      </xdr:nvSpPr>
      <xdr:spPr>
        <a:xfrm>
          <a:off x="8699500" y="1688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2212</xdr:rowOff>
    </xdr:from>
    <xdr:ext cx="534377" cy="259045"/>
    <xdr:sp macro="" textlink="">
      <xdr:nvSpPr>
        <xdr:cNvPr id="495" name="テキスト ボックス 494"/>
        <xdr:cNvSpPr txBox="1"/>
      </xdr:nvSpPr>
      <xdr:spPr>
        <a:xfrm>
          <a:off x="8483111" y="1697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19115</xdr:rowOff>
    </xdr:from>
    <xdr:to>
      <xdr:col>41</xdr:col>
      <xdr:colOff>101600</xdr:colOff>
      <xdr:row>98</xdr:row>
      <xdr:rowOff>120715</xdr:rowOff>
    </xdr:to>
    <xdr:sp macro="" textlink="">
      <xdr:nvSpPr>
        <xdr:cNvPr id="496" name="楕円 495"/>
        <xdr:cNvSpPr/>
      </xdr:nvSpPr>
      <xdr:spPr>
        <a:xfrm>
          <a:off x="7810500" y="168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137242</xdr:rowOff>
    </xdr:from>
    <xdr:ext cx="534377" cy="259045"/>
    <xdr:sp macro="" textlink="">
      <xdr:nvSpPr>
        <xdr:cNvPr id="497" name="テキスト ボックス 496"/>
        <xdr:cNvSpPr txBox="1"/>
      </xdr:nvSpPr>
      <xdr:spPr>
        <a:xfrm>
          <a:off x="7594111" y="165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123073</xdr:rowOff>
    </xdr:from>
    <xdr:to>
      <xdr:col>36</xdr:col>
      <xdr:colOff>165100</xdr:colOff>
      <xdr:row>99</xdr:row>
      <xdr:rowOff>53223</xdr:rowOff>
    </xdr:to>
    <xdr:sp macro="" textlink="">
      <xdr:nvSpPr>
        <xdr:cNvPr id="498" name="楕円 497"/>
        <xdr:cNvSpPr/>
      </xdr:nvSpPr>
      <xdr:spPr>
        <a:xfrm>
          <a:off x="6921500" y="1692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44350</xdr:rowOff>
    </xdr:from>
    <xdr:ext cx="534377" cy="259045"/>
    <xdr:sp macro="" textlink="">
      <xdr:nvSpPr>
        <xdr:cNvPr id="499" name="テキスト ボックス 498"/>
        <xdr:cNvSpPr txBox="1"/>
      </xdr:nvSpPr>
      <xdr:spPr>
        <a:xfrm>
          <a:off x="6705111" y="1701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101867</xdr:rowOff>
    </xdr:from>
    <xdr:to>
      <xdr:col>85</xdr:col>
      <xdr:colOff>127000</xdr:colOff>
      <xdr:row>39</xdr:row>
      <xdr:rowOff>33156</xdr:rowOff>
    </xdr:to>
    <xdr:cxnSp macro="">
      <xdr:nvCxnSpPr>
        <xdr:cNvPr id="530" name="直線コネクタ 529"/>
        <xdr:cNvCxnSpPr/>
      </xdr:nvCxnSpPr>
      <xdr:spPr>
        <a:xfrm flipV="1">
          <a:off x="15481300" y="6616967"/>
          <a:ext cx="838200" cy="10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53513</xdr:rowOff>
    </xdr:from>
    <xdr:ext cx="469744" cy="259045"/>
    <xdr:sp macro="" textlink="">
      <xdr:nvSpPr>
        <xdr:cNvPr id="531" name="災害復旧事業費平均値テキスト"/>
        <xdr:cNvSpPr txBox="1"/>
      </xdr:nvSpPr>
      <xdr:spPr>
        <a:xfrm>
          <a:off x="16370300" y="6568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629</xdr:rowOff>
    </xdr:from>
    <xdr:to>
      <xdr:col>81</xdr:col>
      <xdr:colOff>50800</xdr:colOff>
      <xdr:row>39</xdr:row>
      <xdr:rowOff>33156</xdr:rowOff>
    </xdr:to>
    <xdr:cxnSp macro="">
      <xdr:nvCxnSpPr>
        <xdr:cNvPr id="533" name="直線コネクタ 532"/>
        <xdr:cNvCxnSpPr/>
      </xdr:nvCxnSpPr>
      <xdr:spPr>
        <a:xfrm>
          <a:off x="14592300" y="6687179"/>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629</xdr:rowOff>
    </xdr:from>
    <xdr:to>
      <xdr:col>76</xdr:col>
      <xdr:colOff>114300</xdr:colOff>
      <xdr:row>39</xdr:row>
      <xdr:rowOff>51901</xdr:rowOff>
    </xdr:to>
    <xdr:cxnSp macro="">
      <xdr:nvCxnSpPr>
        <xdr:cNvPr id="536" name="直線コネクタ 535"/>
        <xdr:cNvCxnSpPr/>
      </xdr:nvCxnSpPr>
      <xdr:spPr>
        <a:xfrm flipV="1">
          <a:off x="13703300" y="6687179"/>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35557</xdr:rowOff>
    </xdr:from>
    <xdr:to>
      <xdr:col>71</xdr:col>
      <xdr:colOff>177800</xdr:colOff>
      <xdr:row>39</xdr:row>
      <xdr:rowOff>51901</xdr:rowOff>
    </xdr:to>
    <xdr:cxnSp macro="">
      <xdr:nvCxnSpPr>
        <xdr:cNvPr id="539" name="直線コネクタ 538"/>
        <xdr:cNvCxnSpPr/>
      </xdr:nvCxnSpPr>
      <xdr:spPr>
        <a:xfrm>
          <a:off x="12814300" y="6722107"/>
          <a:ext cx="889000" cy="1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51067</xdr:rowOff>
    </xdr:from>
    <xdr:to>
      <xdr:col>85</xdr:col>
      <xdr:colOff>177800</xdr:colOff>
      <xdr:row>38</xdr:row>
      <xdr:rowOff>152667</xdr:rowOff>
    </xdr:to>
    <xdr:sp macro="" textlink="">
      <xdr:nvSpPr>
        <xdr:cNvPr id="549" name="楕円 548"/>
        <xdr:cNvSpPr/>
      </xdr:nvSpPr>
      <xdr:spPr>
        <a:xfrm>
          <a:off x="16268700" y="65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73944</xdr:rowOff>
    </xdr:from>
    <xdr:ext cx="534377" cy="259045"/>
    <xdr:sp macro="" textlink="">
      <xdr:nvSpPr>
        <xdr:cNvPr id="550" name="災害復旧事業費該当値テキスト"/>
        <xdr:cNvSpPr txBox="1"/>
      </xdr:nvSpPr>
      <xdr:spPr>
        <a:xfrm>
          <a:off x="16370300" y="641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153806</xdr:rowOff>
    </xdr:from>
    <xdr:to>
      <xdr:col>81</xdr:col>
      <xdr:colOff>101600</xdr:colOff>
      <xdr:row>39</xdr:row>
      <xdr:rowOff>83956</xdr:rowOff>
    </xdr:to>
    <xdr:sp macro="" textlink="">
      <xdr:nvSpPr>
        <xdr:cNvPr id="551" name="楕円 550"/>
        <xdr:cNvSpPr/>
      </xdr:nvSpPr>
      <xdr:spPr>
        <a:xfrm>
          <a:off x="15430500" y="66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75083</xdr:rowOff>
    </xdr:from>
    <xdr:ext cx="469744" cy="259045"/>
    <xdr:sp macro="" textlink="">
      <xdr:nvSpPr>
        <xdr:cNvPr id="552" name="テキスト ボックス 551"/>
        <xdr:cNvSpPr txBox="1"/>
      </xdr:nvSpPr>
      <xdr:spPr>
        <a:xfrm>
          <a:off x="15246428" y="6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121279</xdr:rowOff>
    </xdr:from>
    <xdr:to>
      <xdr:col>76</xdr:col>
      <xdr:colOff>165100</xdr:colOff>
      <xdr:row>39</xdr:row>
      <xdr:rowOff>51429</xdr:rowOff>
    </xdr:to>
    <xdr:sp macro="" textlink="">
      <xdr:nvSpPr>
        <xdr:cNvPr id="553" name="楕円 552"/>
        <xdr:cNvSpPr/>
      </xdr:nvSpPr>
      <xdr:spPr>
        <a:xfrm>
          <a:off x="14541500" y="66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42556</xdr:rowOff>
    </xdr:from>
    <xdr:ext cx="469744" cy="259045"/>
    <xdr:sp macro="" textlink="">
      <xdr:nvSpPr>
        <xdr:cNvPr id="554" name="テキスト ボックス 553"/>
        <xdr:cNvSpPr txBox="1"/>
      </xdr:nvSpPr>
      <xdr:spPr>
        <a:xfrm>
          <a:off x="14357428" y="672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1101</xdr:rowOff>
    </xdr:from>
    <xdr:to>
      <xdr:col>72</xdr:col>
      <xdr:colOff>38100</xdr:colOff>
      <xdr:row>39</xdr:row>
      <xdr:rowOff>102701</xdr:rowOff>
    </xdr:to>
    <xdr:sp macro="" textlink="">
      <xdr:nvSpPr>
        <xdr:cNvPr id="555" name="楕円 554"/>
        <xdr:cNvSpPr/>
      </xdr:nvSpPr>
      <xdr:spPr>
        <a:xfrm>
          <a:off x="13652500" y="668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93828</xdr:rowOff>
    </xdr:from>
    <xdr:ext cx="469744" cy="259045"/>
    <xdr:sp macro="" textlink="">
      <xdr:nvSpPr>
        <xdr:cNvPr id="556" name="テキスト ボックス 555"/>
        <xdr:cNvSpPr txBox="1"/>
      </xdr:nvSpPr>
      <xdr:spPr>
        <a:xfrm>
          <a:off x="13468428" y="678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156207</xdr:rowOff>
    </xdr:from>
    <xdr:to>
      <xdr:col>67</xdr:col>
      <xdr:colOff>101600</xdr:colOff>
      <xdr:row>39</xdr:row>
      <xdr:rowOff>86357</xdr:rowOff>
    </xdr:to>
    <xdr:sp macro="" textlink="">
      <xdr:nvSpPr>
        <xdr:cNvPr id="557" name="楕円 556"/>
        <xdr:cNvSpPr/>
      </xdr:nvSpPr>
      <xdr:spPr>
        <a:xfrm>
          <a:off x="12763500" y="667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77484</xdr:rowOff>
    </xdr:from>
    <xdr:ext cx="469744" cy="259045"/>
    <xdr:sp macro="" textlink="">
      <xdr:nvSpPr>
        <xdr:cNvPr id="558" name="テキスト ボックス 557"/>
        <xdr:cNvSpPr txBox="1"/>
      </xdr:nvSpPr>
      <xdr:spPr>
        <a:xfrm>
          <a:off x="12579428" y="676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145999</xdr:rowOff>
    </xdr:from>
    <xdr:to>
      <xdr:col>85</xdr:col>
      <xdr:colOff>127000</xdr:colOff>
      <xdr:row>77</xdr:row>
      <xdr:rowOff>150079</xdr:rowOff>
    </xdr:to>
    <xdr:cxnSp macro="">
      <xdr:nvCxnSpPr>
        <xdr:cNvPr id="640" name="直線コネクタ 639"/>
        <xdr:cNvCxnSpPr/>
      </xdr:nvCxnSpPr>
      <xdr:spPr>
        <a:xfrm>
          <a:off x="15481300" y="13347649"/>
          <a:ext cx="8382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142649</xdr:rowOff>
    </xdr:from>
    <xdr:to>
      <xdr:col>81</xdr:col>
      <xdr:colOff>50800</xdr:colOff>
      <xdr:row>77</xdr:row>
      <xdr:rowOff>145999</xdr:rowOff>
    </xdr:to>
    <xdr:cxnSp macro="">
      <xdr:nvCxnSpPr>
        <xdr:cNvPr id="643" name="直線コネクタ 642"/>
        <xdr:cNvCxnSpPr/>
      </xdr:nvCxnSpPr>
      <xdr:spPr>
        <a:xfrm>
          <a:off x="14592300" y="13344299"/>
          <a:ext cx="889000" cy="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142649</xdr:rowOff>
    </xdr:from>
    <xdr:to>
      <xdr:col>76</xdr:col>
      <xdr:colOff>114300</xdr:colOff>
      <xdr:row>77</xdr:row>
      <xdr:rowOff>149696</xdr:rowOff>
    </xdr:to>
    <xdr:cxnSp macro="">
      <xdr:nvCxnSpPr>
        <xdr:cNvPr id="646" name="直線コネクタ 645"/>
        <xdr:cNvCxnSpPr/>
      </xdr:nvCxnSpPr>
      <xdr:spPr>
        <a:xfrm flipV="1">
          <a:off x="13703300" y="13344299"/>
          <a:ext cx="8890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149696</xdr:rowOff>
    </xdr:from>
    <xdr:to>
      <xdr:col>71</xdr:col>
      <xdr:colOff>177800</xdr:colOff>
      <xdr:row>77</xdr:row>
      <xdr:rowOff>149775</xdr:rowOff>
    </xdr:to>
    <xdr:cxnSp macro="">
      <xdr:nvCxnSpPr>
        <xdr:cNvPr id="649" name="直線コネクタ 648"/>
        <xdr:cNvCxnSpPr/>
      </xdr:nvCxnSpPr>
      <xdr:spPr>
        <a:xfrm flipV="1">
          <a:off x="12814300" y="13351346"/>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99279</xdr:rowOff>
    </xdr:from>
    <xdr:to>
      <xdr:col>85</xdr:col>
      <xdr:colOff>177800</xdr:colOff>
      <xdr:row>78</xdr:row>
      <xdr:rowOff>29429</xdr:rowOff>
    </xdr:to>
    <xdr:sp macro="" textlink="">
      <xdr:nvSpPr>
        <xdr:cNvPr id="659" name="楕円 658"/>
        <xdr:cNvSpPr/>
      </xdr:nvSpPr>
      <xdr:spPr>
        <a:xfrm>
          <a:off x="16268700" y="133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122156</xdr:rowOff>
    </xdr:from>
    <xdr:ext cx="534377" cy="259045"/>
    <xdr:sp macro="" textlink="">
      <xdr:nvSpPr>
        <xdr:cNvPr id="660" name="公債費該当値テキスト"/>
        <xdr:cNvSpPr txBox="1"/>
      </xdr:nvSpPr>
      <xdr:spPr>
        <a:xfrm>
          <a:off x="16370300" y="1315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95199</xdr:rowOff>
    </xdr:from>
    <xdr:to>
      <xdr:col>81</xdr:col>
      <xdr:colOff>101600</xdr:colOff>
      <xdr:row>78</xdr:row>
      <xdr:rowOff>25349</xdr:rowOff>
    </xdr:to>
    <xdr:sp macro="" textlink="">
      <xdr:nvSpPr>
        <xdr:cNvPr id="661" name="楕円 660"/>
        <xdr:cNvSpPr/>
      </xdr:nvSpPr>
      <xdr:spPr>
        <a:xfrm>
          <a:off x="15430500" y="132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41876</xdr:rowOff>
    </xdr:from>
    <xdr:ext cx="534377" cy="259045"/>
    <xdr:sp macro="" textlink="">
      <xdr:nvSpPr>
        <xdr:cNvPr id="662" name="テキスト ボックス 661"/>
        <xdr:cNvSpPr txBox="1"/>
      </xdr:nvSpPr>
      <xdr:spPr>
        <a:xfrm>
          <a:off x="15214111" y="1307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91849</xdr:rowOff>
    </xdr:from>
    <xdr:to>
      <xdr:col>76</xdr:col>
      <xdr:colOff>165100</xdr:colOff>
      <xdr:row>78</xdr:row>
      <xdr:rowOff>21999</xdr:rowOff>
    </xdr:to>
    <xdr:sp macro="" textlink="">
      <xdr:nvSpPr>
        <xdr:cNvPr id="663" name="楕円 662"/>
        <xdr:cNvSpPr/>
      </xdr:nvSpPr>
      <xdr:spPr>
        <a:xfrm>
          <a:off x="14541500" y="132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38526</xdr:rowOff>
    </xdr:from>
    <xdr:ext cx="534377" cy="259045"/>
    <xdr:sp macro="" textlink="">
      <xdr:nvSpPr>
        <xdr:cNvPr id="664" name="テキスト ボックス 663"/>
        <xdr:cNvSpPr txBox="1"/>
      </xdr:nvSpPr>
      <xdr:spPr>
        <a:xfrm>
          <a:off x="14325111" y="1306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98896</xdr:rowOff>
    </xdr:from>
    <xdr:to>
      <xdr:col>72</xdr:col>
      <xdr:colOff>38100</xdr:colOff>
      <xdr:row>78</xdr:row>
      <xdr:rowOff>29046</xdr:rowOff>
    </xdr:to>
    <xdr:sp macro="" textlink="">
      <xdr:nvSpPr>
        <xdr:cNvPr id="665" name="楕円 664"/>
        <xdr:cNvSpPr/>
      </xdr:nvSpPr>
      <xdr:spPr>
        <a:xfrm>
          <a:off x="13652500" y="133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45573</xdr:rowOff>
    </xdr:from>
    <xdr:ext cx="534377" cy="259045"/>
    <xdr:sp macro="" textlink="">
      <xdr:nvSpPr>
        <xdr:cNvPr id="666" name="テキスト ボックス 665"/>
        <xdr:cNvSpPr txBox="1"/>
      </xdr:nvSpPr>
      <xdr:spPr>
        <a:xfrm>
          <a:off x="13436111" y="130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98975</xdr:rowOff>
    </xdr:from>
    <xdr:to>
      <xdr:col>67</xdr:col>
      <xdr:colOff>101600</xdr:colOff>
      <xdr:row>78</xdr:row>
      <xdr:rowOff>29125</xdr:rowOff>
    </xdr:to>
    <xdr:sp macro="" textlink="">
      <xdr:nvSpPr>
        <xdr:cNvPr id="667" name="楕円 666"/>
        <xdr:cNvSpPr/>
      </xdr:nvSpPr>
      <xdr:spPr>
        <a:xfrm>
          <a:off x="12763500" y="1330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45652</xdr:rowOff>
    </xdr:from>
    <xdr:ext cx="534377" cy="259045"/>
    <xdr:sp macro="" textlink="">
      <xdr:nvSpPr>
        <xdr:cNvPr id="668" name="テキスト ボックス 667"/>
        <xdr:cNvSpPr txBox="1"/>
      </xdr:nvSpPr>
      <xdr:spPr>
        <a:xfrm>
          <a:off x="12547111" y="1307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70653</xdr:rowOff>
    </xdr:from>
    <xdr:to>
      <xdr:col>85</xdr:col>
      <xdr:colOff>127000</xdr:colOff>
      <xdr:row>98</xdr:row>
      <xdr:rowOff>81111</xdr:rowOff>
    </xdr:to>
    <xdr:cxnSp macro="">
      <xdr:nvCxnSpPr>
        <xdr:cNvPr id="697" name="直線コネクタ 696"/>
        <xdr:cNvCxnSpPr/>
      </xdr:nvCxnSpPr>
      <xdr:spPr>
        <a:xfrm>
          <a:off x="15481300" y="16872753"/>
          <a:ext cx="8382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59774</xdr:rowOff>
    </xdr:from>
    <xdr:ext cx="534377" cy="259045"/>
    <xdr:sp macro="" textlink="">
      <xdr:nvSpPr>
        <xdr:cNvPr id="698" name="積立金平均値テキスト"/>
        <xdr:cNvSpPr txBox="1"/>
      </xdr:nvSpPr>
      <xdr:spPr>
        <a:xfrm>
          <a:off x="16370300" y="1686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70653</xdr:rowOff>
    </xdr:from>
    <xdr:to>
      <xdr:col>81</xdr:col>
      <xdr:colOff>50800</xdr:colOff>
      <xdr:row>98</xdr:row>
      <xdr:rowOff>96780</xdr:rowOff>
    </xdr:to>
    <xdr:cxnSp macro="">
      <xdr:nvCxnSpPr>
        <xdr:cNvPr id="700" name="直線コネクタ 699"/>
        <xdr:cNvCxnSpPr/>
      </xdr:nvCxnSpPr>
      <xdr:spPr>
        <a:xfrm flipV="1">
          <a:off x="14592300" y="16872753"/>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96780</xdr:rowOff>
    </xdr:from>
    <xdr:to>
      <xdr:col>76</xdr:col>
      <xdr:colOff>114300</xdr:colOff>
      <xdr:row>98</xdr:row>
      <xdr:rowOff>164103</xdr:rowOff>
    </xdr:to>
    <xdr:cxnSp macro="">
      <xdr:nvCxnSpPr>
        <xdr:cNvPr id="703" name="直線コネクタ 702"/>
        <xdr:cNvCxnSpPr/>
      </xdr:nvCxnSpPr>
      <xdr:spPr>
        <a:xfrm flipV="1">
          <a:off x="13703300" y="16898880"/>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25931</xdr:rowOff>
    </xdr:from>
    <xdr:ext cx="534377" cy="259045"/>
    <xdr:sp macro="" textlink="">
      <xdr:nvSpPr>
        <xdr:cNvPr id="705" name="テキスト ボックス 704"/>
        <xdr:cNvSpPr txBox="1"/>
      </xdr:nvSpPr>
      <xdr:spPr>
        <a:xfrm>
          <a:off x="14325111" y="1699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159161</xdr:rowOff>
    </xdr:from>
    <xdr:to>
      <xdr:col>71</xdr:col>
      <xdr:colOff>177800</xdr:colOff>
      <xdr:row>98</xdr:row>
      <xdr:rowOff>164103</xdr:rowOff>
    </xdr:to>
    <xdr:cxnSp macro="">
      <xdr:nvCxnSpPr>
        <xdr:cNvPr id="706" name="直線コネクタ 705"/>
        <xdr:cNvCxnSpPr/>
      </xdr:nvCxnSpPr>
      <xdr:spPr>
        <a:xfrm>
          <a:off x="12814300" y="16961261"/>
          <a:ext cx="8890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37775</xdr:rowOff>
    </xdr:from>
    <xdr:ext cx="534377" cy="259045"/>
    <xdr:sp macro="" textlink="">
      <xdr:nvSpPr>
        <xdr:cNvPr id="708" name="テキスト ボックス 707"/>
        <xdr:cNvSpPr txBox="1"/>
      </xdr:nvSpPr>
      <xdr:spPr>
        <a:xfrm>
          <a:off x="13436111" y="1701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30311</xdr:rowOff>
    </xdr:from>
    <xdr:to>
      <xdr:col>85</xdr:col>
      <xdr:colOff>177800</xdr:colOff>
      <xdr:row>98</xdr:row>
      <xdr:rowOff>131911</xdr:rowOff>
    </xdr:to>
    <xdr:sp macro="" textlink="">
      <xdr:nvSpPr>
        <xdr:cNvPr id="716" name="楕円 715"/>
        <xdr:cNvSpPr/>
      </xdr:nvSpPr>
      <xdr:spPr>
        <a:xfrm>
          <a:off x="16268700" y="1683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53188</xdr:rowOff>
    </xdr:from>
    <xdr:ext cx="534377" cy="259045"/>
    <xdr:sp macro="" textlink="">
      <xdr:nvSpPr>
        <xdr:cNvPr id="717" name="積立金該当値テキスト"/>
        <xdr:cNvSpPr txBox="1"/>
      </xdr:nvSpPr>
      <xdr:spPr>
        <a:xfrm>
          <a:off x="16370300" y="166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19853</xdr:rowOff>
    </xdr:from>
    <xdr:to>
      <xdr:col>81</xdr:col>
      <xdr:colOff>101600</xdr:colOff>
      <xdr:row>98</xdr:row>
      <xdr:rowOff>121453</xdr:rowOff>
    </xdr:to>
    <xdr:sp macro="" textlink="">
      <xdr:nvSpPr>
        <xdr:cNvPr id="718" name="楕円 717"/>
        <xdr:cNvSpPr/>
      </xdr:nvSpPr>
      <xdr:spPr>
        <a:xfrm>
          <a:off x="15430500" y="1682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137980</xdr:rowOff>
    </xdr:from>
    <xdr:ext cx="534377" cy="259045"/>
    <xdr:sp macro="" textlink="">
      <xdr:nvSpPr>
        <xdr:cNvPr id="719" name="テキスト ボックス 718"/>
        <xdr:cNvSpPr txBox="1"/>
      </xdr:nvSpPr>
      <xdr:spPr>
        <a:xfrm>
          <a:off x="15214111" y="1659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45980</xdr:rowOff>
    </xdr:from>
    <xdr:to>
      <xdr:col>76</xdr:col>
      <xdr:colOff>165100</xdr:colOff>
      <xdr:row>98</xdr:row>
      <xdr:rowOff>147580</xdr:rowOff>
    </xdr:to>
    <xdr:sp macro="" textlink="">
      <xdr:nvSpPr>
        <xdr:cNvPr id="720" name="楕円 719"/>
        <xdr:cNvSpPr/>
      </xdr:nvSpPr>
      <xdr:spPr>
        <a:xfrm>
          <a:off x="14541500" y="16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164107</xdr:rowOff>
    </xdr:from>
    <xdr:ext cx="534377" cy="259045"/>
    <xdr:sp macro="" textlink="">
      <xdr:nvSpPr>
        <xdr:cNvPr id="721" name="テキスト ボックス 720"/>
        <xdr:cNvSpPr txBox="1"/>
      </xdr:nvSpPr>
      <xdr:spPr>
        <a:xfrm>
          <a:off x="14325111" y="1662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113303</xdr:rowOff>
    </xdr:from>
    <xdr:to>
      <xdr:col>72</xdr:col>
      <xdr:colOff>38100</xdr:colOff>
      <xdr:row>99</xdr:row>
      <xdr:rowOff>43453</xdr:rowOff>
    </xdr:to>
    <xdr:sp macro="" textlink="">
      <xdr:nvSpPr>
        <xdr:cNvPr id="722" name="楕円 721"/>
        <xdr:cNvSpPr/>
      </xdr:nvSpPr>
      <xdr:spPr>
        <a:xfrm>
          <a:off x="13652500" y="1691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59980</xdr:rowOff>
    </xdr:from>
    <xdr:ext cx="534377" cy="259045"/>
    <xdr:sp macro="" textlink="">
      <xdr:nvSpPr>
        <xdr:cNvPr id="723" name="テキスト ボックス 722"/>
        <xdr:cNvSpPr txBox="1"/>
      </xdr:nvSpPr>
      <xdr:spPr>
        <a:xfrm>
          <a:off x="13436111" y="1669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108361</xdr:rowOff>
    </xdr:from>
    <xdr:to>
      <xdr:col>67</xdr:col>
      <xdr:colOff>101600</xdr:colOff>
      <xdr:row>99</xdr:row>
      <xdr:rowOff>38511</xdr:rowOff>
    </xdr:to>
    <xdr:sp macro="" textlink="">
      <xdr:nvSpPr>
        <xdr:cNvPr id="724" name="楕円 723"/>
        <xdr:cNvSpPr/>
      </xdr:nvSpPr>
      <xdr:spPr>
        <a:xfrm>
          <a:off x="12763500" y="1691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55038</xdr:rowOff>
    </xdr:from>
    <xdr:ext cx="534377" cy="259045"/>
    <xdr:sp macro="" textlink="">
      <xdr:nvSpPr>
        <xdr:cNvPr id="725" name="テキスト ボックス 724"/>
        <xdr:cNvSpPr txBox="1"/>
      </xdr:nvSpPr>
      <xdr:spPr>
        <a:xfrm>
          <a:off x="12547111" y="1668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97344</xdr:rowOff>
    </xdr:from>
    <xdr:to>
      <xdr:col>111</xdr:col>
      <xdr:colOff>177800</xdr:colOff>
      <xdr:row>39</xdr:row>
      <xdr:rowOff>98878</xdr:rowOff>
    </xdr:to>
    <xdr:cxnSp macro="">
      <xdr:nvCxnSpPr>
        <xdr:cNvPr id="759" name="直線コネクタ 758"/>
        <xdr:cNvCxnSpPr/>
      </xdr:nvCxnSpPr>
      <xdr:spPr>
        <a:xfrm>
          <a:off x="20434300" y="6783894"/>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97344</xdr:rowOff>
    </xdr:from>
    <xdr:to>
      <xdr:col>107</xdr:col>
      <xdr:colOff>50800</xdr:colOff>
      <xdr:row>39</xdr:row>
      <xdr:rowOff>98878</xdr:rowOff>
    </xdr:to>
    <xdr:cxnSp macro="">
      <xdr:nvCxnSpPr>
        <xdr:cNvPr id="762" name="直線コネクタ 761"/>
        <xdr:cNvCxnSpPr/>
      </xdr:nvCxnSpPr>
      <xdr:spPr>
        <a:xfrm flipV="1">
          <a:off x="19545300" y="6783894"/>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54400</xdr:rowOff>
    </xdr:from>
    <xdr:to>
      <xdr:col>102</xdr:col>
      <xdr:colOff>114300</xdr:colOff>
      <xdr:row>39</xdr:row>
      <xdr:rowOff>98878</xdr:rowOff>
    </xdr:to>
    <xdr:cxnSp macro="">
      <xdr:nvCxnSpPr>
        <xdr:cNvPr id="765" name="直線コネクタ 764"/>
        <xdr:cNvCxnSpPr/>
      </xdr:nvCxnSpPr>
      <xdr:spPr>
        <a:xfrm>
          <a:off x="18656300" y="6740950"/>
          <a:ext cx="889000" cy="4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46544</xdr:rowOff>
    </xdr:from>
    <xdr:to>
      <xdr:col>107</xdr:col>
      <xdr:colOff>101600</xdr:colOff>
      <xdr:row>39</xdr:row>
      <xdr:rowOff>148144</xdr:rowOff>
    </xdr:to>
    <xdr:sp macro="" textlink="">
      <xdr:nvSpPr>
        <xdr:cNvPr id="779" name="楕円 778"/>
        <xdr:cNvSpPr/>
      </xdr:nvSpPr>
      <xdr:spPr>
        <a:xfrm>
          <a:off x="20383500" y="673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139271</xdr:rowOff>
    </xdr:from>
    <xdr:ext cx="313932" cy="259045"/>
    <xdr:sp macro="" textlink="">
      <xdr:nvSpPr>
        <xdr:cNvPr id="780" name="テキスト ボックス 779"/>
        <xdr:cNvSpPr txBox="1"/>
      </xdr:nvSpPr>
      <xdr:spPr>
        <a:xfrm>
          <a:off x="20277333" y="6825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3600</xdr:rowOff>
    </xdr:from>
    <xdr:to>
      <xdr:col>98</xdr:col>
      <xdr:colOff>38100</xdr:colOff>
      <xdr:row>39</xdr:row>
      <xdr:rowOff>105200</xdr:rowOff>
    </xdr:to>
    <xdr:sp macro="" textlink="">
      <xdr:nvSpPr>
        <xdr:cNvPr id="783" name="楕円 782"/>
        <xdr:cNvSpPr/>
      </xdr:nvSpPr>
      <xdr:spPr>
        <a:xfrm>
          <a:off x="18605500" y="66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96327</xdr:rowOff>
    </xdr:from>
    <xdr:ext cx="469744" cy="259045"/>
    <xdr:sp macro="" textlink="">
      <xdr:nvSpPr>
        <xdr:cNvPr id="784" name="テキスト ボックス 783"/>
        <xdr:cNvSpPr txBox="1"/>
      </xdr:nvSpPr>
      <xdr:spPr>
        <a:xfrm>
          <a:off x="18421428" y="67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138146</xdr:rowOff>
    </xdr:from>
    <xdr:to>
      <xdr:col>116</xdr:col>
      <xdr:colOff>63500</xdr:colOff>
      <xdr:row>58</xdr:row>
      <xdr:rowOff>138168</xdr:rowOff>
    </xdr:to>
    <xdr:cxnSp macro="">
      <xdr:nvCxnSpPr>
        <xdr:cNvPr id="811" name="直線コネクタ 810"/>
        <xdr:cNvCxnSpPr/>
      </xdr:nvCxnSpPr>
      <xdr:spPr>
        <a:xfrm flipV="1">
          <a:off x="21323300" y="10082246"/>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138168</xdr:rowOff>
    </xdr:from>
    <xdr:to>
      <xdr:col>111</xdr:col>
      <xdr:colOff>177800</xdr:colOff>
      <xdr:row>58</xdr:row>
      <xdr:rowOff>138214</xdr:rowOff>
    </xdr:to>
    <xdr:cxnSp macro="">
      <xdr:nvCxnSpPr>
        <xdr:cNvPr id="814" name="直線コネクタ 813"/>
        <xdr:cNvCxnSpPr/>
      </xdr:nvCxnSpPr>
      <xdr:spPr>
        <a:xfrm flipV="1">
          <a:off x="20434300" y="1008226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137391</xdr:rowOff>
    </xdr:from>
    <xdr:to>
      <xdr:col>107</xdr:col>
      <xdr:colOff>50800</xdr:colOff>
      <xdr:row>58</xdr:row>
      <xdr:rowOff>138214</xdr:rowOff>
    </xdr:to>
    <xdr:cxnSp macro="">
      <xdr:nvCxnSpPr>
        <xdr:cNvPr id="817" name="直線コネクタ 816"/>
        <xdr:cNvCxnSpPr/>
      </xdr:nvCxnSpPr>
      <xdr:spPr>
        <a:xfrm>
          <a:off x="19545300" y="10081491"/>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136065</xdr:rowOff>
    </xdr:from>
    <xdr:to>
      <xdr:col>102</xdr:col>
      <xdr:colOff>114300</xdr:colOff>
      <xdr:row>58</xdr:row>
      <xdr:rowOff>137391</xdr:rowOff>
    </xdr:to>
    <xdr:cxnSp macro="">
      <xdr:nvCxnSpPr>
        <xdr:cNvPr id="820" name="直線コネクタ 819"/>
        <xdr:cNvCxnSpPr/>
      </xdr:nvCxnSpPr>
      <xdr:spPr>
        <a:xfrm>
          <a:off x="18656300" y="10080165"/>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87346</xdr:rowOff>
    </xdr:from>
    <xdr:to>
      <xdr:col>116</xdr:col>
      <xdr:colOff>114300</xdr:colOff>
      <xdr:row>59</xdr:row>
      <xdr:rowOff>17496</xdr:rowOff>
    </xdr:to>
    <xdr:sp macro="" textlink="">
      <xdr:nvSpPr>
        <xdr:cNvPr id="830" name="楕円 829"/>
        <xdr:cNvSpPr/>
      </xdr:nvSpPr>
      <xdr:spPr>
        <a:xfrm>
          <a:off x="22110700" y="1003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2273</xdr:rowOff>
    </xdr:from>
    <xdr:ext cx="313932" cy="259045"/>
    <xdr:sp macro="" textlink="">
      <xdr:nvSpPr>
        <xdr:cNvPr id="831" name="貸付金該当値テキスト"/>
        <xdr:cNvSpPr txBox="1"/>
      </xdr:nvSpPr>
      <xdr:spPr>
        <a:xfrm>
          <a:off x="22212300" y="99463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87368</xdr:rowOff>
    </xdr:from>
    <xdr:to>
      <xdr:col>112</xdr:col>
      <xdr:colOff>38100</xdr:colOff>
      <xdr:row>59</xdr:row>
      <xdr:rowOff>17518</xdr:rowOff>
    </xdr:to>
    <xdr:sp macro="" textlink="">
      <xdr:nvSpPr>
        <xdr:cNvPr id="832" name="楕円 831"/>
        <xdr:cNvSpPr/>
      </xdr:nvSpPr>
      <xdr:spPr>
        <a:xfrm>
          <a:off x="21272500" y="1003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8645</xdr:rowOff>
    </xdr:from>
    <xdr:ext cx="313932" cy="259045"/>
    <xdr:sp macro="" textlink="">
      <xdr:nvSpPr>
        <xdr:cNvPr id="833" name="テキスト ボックス 832"/>
        <xdr:cNvSpPr txBox="1"/>
      </xdr:nvSpPr>
      <xdr:spPr>
        <a:xfrm>
          <a:off x="21166333" y="101241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87414</xdr:rowOff>
    </xdr:from>
    <xdr:to>
      <xdr:col>107</xdr:col>
      <xdr:colOff>101600</xdr:colOff>
      <xdr:row>59</xdr:row>
      <xdr:rowOff>17564</xdr:rowOff>
    </xdr:to>
    <xdr:sp macro="" textlink="">
      <xdr:nvSpPr>
        <xdr:cNvPr id="834" name="楕円 833"/>
        <xdr:cNvSpPr/>
      </xdr:nvSpPr>
      <xdr:spPr>
        <a:xfrm>
          <a:off x="20383500" y="100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8691</xdr:rowOff>
    </xdr:from>
    <xdr:ext cx="313932" cy="259045"/>
    <xdr:sp macro="" textlink="">
      <xdr:nvSpPr>
        <xdr:cNvPr id="835" name="テキスト ボックス 834"/>
        <xdr:cNvSpPr txBox="1"/>
      </xdr:nvSpPr>
      <xdr:spPr>
        <a:xfrm>
          <a:off x="20277333" y="10124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86591</xdr:rowOff>
    </xdr:from>
    <xdr:to>
      <xdr:col>102</xdr:col>
      <xdr:colOff>165100</xdr:colOff>
      <xdr:row>59</xdr:row>
      <xdr:rowOff>16741</xdr:rowOff>
    </xdr:to>
    <xdr:sp macro="" textlink="">
      <xdr:nvSpPr>
        <xdr:cNvPr id="836" name="楕円 835"/>
        <xdr:cNvSpPr/>
      </xdr:nvSpPr>
      <xdr:spPr>
        <a:xfrm>
          <a:off x="19494500" y="1003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7868</xdr:rowOff>
    </xdr:from>
    <xdr:ext cx="378565" cy="259045"/>
    <xdr:sp macro="" textlink="">
      <xdr:nvSpPr>
        <xdr:cNvPr id="837" name="テキスト ボックス 836"/>
        <xdr:cNvSpPr txBox="1"/>
      </xdr:nvSpPr>
      <xdr:spPr>
        <a:xfrm>
          <a:off x="19356017" y="1012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85265</xdr:rowOff>
    </xdr:from>
    <xdr:to>
      <xdr:col>98</xdr:col>
      <xdr:colOff>38100</xdr:colOff>
      <xdr:row>59</xdr:row>
      <xdr:rowOff>15415</xdr:rowOff>
    </xdr:to>
    <xdr:sp macro="" textlink="">
      <xdr:nvSpPr>
        <xdr:cNvPr id="838" name="楕円 837"/>
        <xdr:cNvSpPr/>
      </xdr:nvSpPr>
      <xdr:spPr>
        <a:xfrm>
          <a:off x="18605500" y="1002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6542</xdr:rowOff>
    </xdr:from>
    <xdr:ext cx="378565" cy="259045"/>
    <xdr:sp macro="" textlink="">
      <xdr:nvSpPr>
        <xdr:cNvPr id="839" name="テキスト ボックス 838"/>
        <xdr:cNvSpPr txBox="1"/>
      </xdr:nvSpPr>
      <xdr:spPr>
        <a:xfrm>
          <a:off x="18467017" y="1012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169320</xdr:rowOff>
    </xdr:from>
    <xdr:to>
      <xdr:col>116</xdr:col>
      <xdr:colOff>63500</xdr:colOff>
      <xdr:row>74</xdr:row>
      <xdr:rowOff>27327</xdr:rowOff>
    </xdr:to>
    <xdr:cxnSp macro="">
      <xdr:nvCxnSpPr>
        <xdr:cNvPr id="871" name="直線コネクタ 870"/>
        <xdr:cNvCxnSpPr/>
      </xdr:nvCxnSpPr>
      <xdr:spPr>
        <a:xfrm>
          <a:off x="21323300" y="12685170"/>
          <a:ext cx="838200" cy="2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169320</xdr:rowOff>
    </xdr:from>
    <xdr:to>
      <xdr:col>111</xdr:col>
      <xdr:colOff>177800</xdr:colOff>
      <xdr:row>73</xdr:row>
      <xdr:rowOff>170038</xdr:rowOff>
    </xdr:to>
    <xdr:cxnSp macro="">
      <xdr:nvCxnSpPr>
        <xdr:cNvPr id="874" name="直線コネクタ 873"/>
        <xdr:cNvCxnSpPr/>
      </xdr:nvCxnSpPr>
      <xdr:spPr>
        <a:xfrm flipV="1">
          <a:off x="20434300" y="12685170"/>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170038</xdr:rowOff>
    </xdr:from>
    <xdr:to>
      <xdr:col>107</xdr:col>
      <xdr:colOff>50800</xdr:colOff>
      <xdr:row>74</xdr:row>
      <xdr:rowOff>77031</xdr:rowOff>
    </xdr:to>
    <xdr:cxnSp macro="">
      <xdr:nvCxnSpPr>
        <xdr:cNvPr id="877" name="直線コネクタ 876"/>
        <xdr:cNvCxnSpPr/>
      </xdr:nvCxnSpPr>
      <xdr:spPr>
        <a:xfrm flipV="1">
          <a:off x="19545300" y="12685888"/>
          <a:ext cx="889000" cy="7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77031</xdr:rowOff>
    </xdr:from>
    <xdr:to>
      <xdr:col>102</xdr:col>
      <xdr:colOff>114300</xdr:colOff>
      <xdr:row>74</xdr:row>
      <xdr:rowOff>114913</xdr:rowOff>
    </xdr:to>
    <xdr:cxnSp macro="">
      <xdr:nvCxnSpPr>
        <xdr:cNvPr id="880" name="直線コネクタ 879"/>
        <xdr:cNvCxnSpPr/>
      </xdr:nvCxnSpPr>
      <xdr:spPr>
        <a:xfrm flipV="1">
          <a:off x="18656300" y="12764331"/>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147977</xdr:rowOff>
    </xdr:from>
    <xdr:to>
      <xdr:col>116</xdr:col>
      <xdr:colOff>114300</xdr:colOff>
      <xdr:row>74</xdr:row>
      <xdr:rowOff>78127</xdr:rowOff>
    </xdr:to>
    <xdr:sp macro="" textlink="">
      <xdr:nvSpPr>
        <xdr:cNvPr id="890" name="楕円 889"/>
        <xdr:cNvSpPr/>
      </xdr:nvSpPr>
      <xdr:spPr>
        <a:xfrm>
          <a:off x="22110700" y="1266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170854</xdr:rowOff>
    </xdr:from>
    <xdr:ext cx="534377" cy="259045"/>
    <xdr:sp macro="" textlink="">
      <xdr:nvSpPr>
        <xdr:cNvPr id="891" name="繰出金該当値テキスト"/>
        <xdr:cNvSpPr txBox="1"/>
      </xdr:nvSpPr>
      <xdr:spPr>
        <a:xfrm>
          <a:off x="22212300" y="1251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118520</xdr:rowOff>
    </xdr:from>
    <xdr:to>
      <xdr:col>112</xdr:col>
      <xdr:colOff>38100</xdr:colOff>
      <xdr:row>74</xdr:row>
      <xdr:rowOff>48670</xdr:rowOff>
    </xdr:to>
    <xdr:sp macro="" textlink="">
      <xdr:nvSpPr>
        <xdr:cNvPr id="892" name="楕円 891"/>
        <xdr:cNvSpPr/>
      </xdr:nvSpPr>
      <xdr:spPr>
        <a:xfrm>
          <a:off x="21272500" y="126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65197</xdr:rowOff>
    </xdr:from>
    <xdr:ext cx="534377" cy="259045"/>
    <xdr:sp macro="" textlink="">
      <xdr:nvSpPr>
        <xdr:cNvPr id="893" name="テキスト ボックス 892"/>
        <xdr:cNvSpPr txBox="1"/>
      </xdr:nvSpPr>
      <xdr:spPr>
        <a:xfrm>
          <a:off x="21056111" y="1240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119238</xdr:rowOff>
    </xdr:from>
    <xdr:to>
      <xdr:col>107</xdr:col>
      <xdr:colOff>101600</xdr:colOff>
      <xdr:row>74</xdr:row>
      <xdr:rowOff>49388</xdr:rowOff>
    </xdr:to>
    <xdr:sp macro="" textlink="">
      <xdr:nvSpPr>
        <xdr:cNvPr id="894" name="楕円 893"/>
        <xdr:cNvSpPr/>
      </xdr:nvSpPr>
      <xdr:spPr>
        <a:xfrm>
          <a:off x="20383500" y="1263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65915</xdr:rowOff>
    </xdr:from>
    <xdr:ext cx="534377" cy="259045"/>
    <xdr:sp macro="" textlink="">
      <xdr:nvSpPr>
        <xdr:cNvPr id="895" name="テキスト ボックス 894"/>
        <xdr:cNvSpPr txBox="1"/>
      </xdr:nvSpPr>
      <xdr:spPr>
        <a:xfrm>
          <a:off x="20167111" y="1241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26231</xdr:rowOff>
    </xdr:from>
    <xdr:to>
      <xdr:col>102</xdr:col>
      <xdr:colOff>165100</xdr:colOff>
      <xdr:row>74</xdr:row>
      <xdr:rowOff>127831</xdr:rowOff>
    </xdr:to>
    <xdr:sp macro="" textlink="">
      <xdr:nvSpPr>
        <xdr:cNvPr id="896" name="楕円 895"/>
        <xdr:cNvSpPr/>
      </xdr:nvSpPr>
      <xdr:spPr>
        <a:xfrm>
          <a:off x="19494500" y="127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144358</xdr:rowOff>
    </xdr:from>
    <xdr:ext cx="534377" cy="259045"/>
    <xdr:sp macro="" textlink="">
      <xdr:nvSpPr>
        <xdr:cNvPr id="897" name="テキスト ボックス 896"/>
        <xdr:cNvSpPr txBox="1"/>
      </xdr:nvSpPr>
      <xdr:spPr>
        <a:xfrm>
          <a:off x="19278111" y="1248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64113</xdr:rowOff>
    </xdr:from>
    <xdr:to>
      <xdr:col>98</xdr:col>
      <xdr:colOff>38100</xdr:colOff>
      <xdr:row>74</xdr:row>
      <xdr:rowOff>165713</xdr:rowOff>
    </xdr:to>
    <xdr:sp macro="" textlink="">
      <xdr:nvSpPr>
        <xdr:cNvPr id="898" name="楕円 897"/>
        <xdr:cNvSpPr/>
      </xdr:nvSpPr>
      <xdr:spPr>
        <a:xfrm>
          <a:off x="18605500" y="127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10790</xdr:rowOff>
    </xdr:from>
    <xdr:ext cx="534377" cy="259045"/>
    <xdr:sp macro="" textlink="">
      <xdr:nvSpPr>
        <xdr:cNvPr id="899" name="テキスト ボックス 898"/>
        <xdr:cNvSpPr txBox="1"/>
      </xdr:nvSpPr>
      <xdr:spPr>
        <a:xfrm>
          <a:off x="18389111" y="1252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910" name="直線コネクタ 90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911" name="テキスト ボックス 91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12" name="直線コネクタ 91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13" name="テキスト ボックス 91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14" name="直線コネクタ 91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15" name="テキスト ボックス 91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16" name="直線コネクタ 91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17" name="テキスト ボックス 91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18" name="直線コネクタ 91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19" name="テキスト ボックス 91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92</xdr:row>
      <xdr:rowOff>36322</xdr:rowOff>
    </xdr:from>
    <xdr:to>
      <xdr:col>116</xdr:col>
      <xdr:colOff>62864</xdr:colOff>
      <xdr:row>99</xdr:row>
      <xdr:rowOff>44450</xdr:rowOff>
    </xdr:to>
    <xdr:cxnSp macro="">
      <xdr:nvCxnSpPr>
        <xdr:cNvPr id="923" name="直線コネクタ 922"/>
        <xdr:cNvCxnSpPr/>
      </xdr:nvCxnSpPr>
      <xdr:spPr>
        <a:xfrm flipV="1">
          <a:off x="22159595" y="15809722"/>
          <a:ext cx="1269" cy="120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93108</xdr:rowOff>
    </xdr:from>
    <xdr:ext cx="249299" cy="259045"/>
    <xdr:sp macro="" textlink="">
      <xdr:nvSpPr>
        <xdr:cNvPr id="924" name="前年度繰上充用金最小値テキスト"/>
        <xdr:cNvSpPr txBox="1"/>
      </xdr:nvSpPr>
      <xdr:spPr>
        <a:xfrm>
          <a:off x="22212300" y="170666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25" name="直線コネクタ 92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154449</xdr:rowOff>
    </xdr:from>
    <xdr:ext cx="469744" cy="259045"/>
    <xdr:sp macro="" textlink="">
      <xdr:nvSpPr>
        <xdr:cNvPr id="926" name="前年度繰上充用金最大値テキスト"/>
        <xdr:cNvSpPr txBox="1"/>
      </xdr:nvSpPr>
      <xdr:spPr>
        <a:xfrm>
          <a:off x="22212300" y="155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92</xdr:row>
      <xdr:rowOff>36322</xdr:rowOff>
    </xdr:from>
    <xdr:to>
      <xdr:col>116</xdr:col>
      <xdr:colOff>152400</xdr:colOff>
      <xdr:row>92</xdr:row>
      <xdr:rowOff>36322</xdr:rowOff>
    </xdr:to>
    <xdr:cxnSp macro="">
      <xdr:nvCxnSpPr>
        <xdr:cNvPr id="927" name="直線コネクタ 926"/>
        <xdr:cNvCxnSpPr/>
      </xdr:nvCxnSpPr>
      <xdr:spPr>
        <a:xfrm>
          <a:off x="22072600" y="158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91</xdr:row>
      <xdr:rowOff>132587</xdr:rowOff>
    </xdr:from>
    <xdr:to>
      <xdr:col>116</xdr:col>
      <xdr:colOff>63500</xdr:colOff>
      <xdr:row>92</xdr:row>
      <xdr:rowOff>36322</xdr:rowOff>
    </xdr:to>
    <xdr:cxnSp macro="">
      <xdr:nvCxnSpPr>
        <xdr:cNvPr id="928" name="直線コネクタ 927"/>
        <xdr:cNvCxnSpPr/>
      </xdr:nvCxnSpPr>
      <xdr:spPr>
        <a:xfrm>
          <a:off x="21323300" y="15734537"/>
          <a:ext cx="838200" cy="7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137558</xdr:rowOff>
    </xdr:from>
    <xdr:ext cx="313932" cy="259045"/>
    <xdr:sp macro="" textlink="">
      <xdr:nvSpPr>
        <xdr:cNvPr id="929" name="前年度繰上充用金平均値テキスト"/>
        <xdr:cNvSpPr txBox="1"/>
      </xdr:nvSpPr>
      <xdr:spPr>
        <a:xfrm>
          <a:off x="22212300" y="169396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159131</xdr:rowOff>
    </xdr:from>
    <xdr:to>
      <xdr:col>116</xdr:col>
      <xdr:colOff>114300</xdr:colOff>
      <xdr:row>99</xdr:row>
      <xdr:rowOff>89281</xdr:rowOff>
    </xdr:to>
    <xdr:sp macro="" textlink="">
      <xdr:nvSpPr>
        <xdr:cNvPr id="930" name="フローチャート: 判断 929"/>
        <xdr:cNvSpPr/>
      </xdr:nvSpPr>
      <xdr:spPr>
        <a:xfrm>
          <a:off x="22110700" y="1696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90</xdr:row>
      <xdr:rowOff>168021</xdr:rowOff>
    </xdr:from>
    <xdr:to>
      <xdr:col>111</xdr:col>
      <xdr:colOff>177800</xdr:colOff>
      <xdr:row>91</xdr:row>
      <xdr:rowOff>132587</xdr:rowOff>
    </xdr:to>
    <xdr:cxnSp macro="">
      <xdr:nvCxnSpPr>
        <xdr:cNvPr id="931" name="直線コネクタ 930"/>
        <xdr:cNvCxnSpPr/>
      </xdr:nvCxnSpPr>
      <xdr:spPr>
        <a:xfrm>
          <a:off x="20434300" y="15598521"/>
          <a:ext cx="889000" cy="13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158750</xdr:rowOff>
    </xdr:from>
    <xdr:to>
      <xdr:col>112</xdr:col>
      <xdr:colOff>38100</xdr:colOff>
      <xdr:row>99</xdr:row>
      <xdr:rowOff>88900</xdr:rowOff>
    </xdr:to>
    <xdr:sp macro="" textlink="">
      <xdr:nvSpPr>
        <xdr:cNvPr id="932" name="フローチャート: 判断 931"/>
        <xdr:cNvSpPr/>
      </xdr:nvSpPr>
      <xdr:spPr>
        <a:xfrm>
          <a:off x="212725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99</xdr:row>
      <xdr:rowOff>80027</xdr:rowOff>
    </xdr:from>
    <xdr:ext cx="313932" cy="259045"/>
    <xdr:sp macro="" textlink="">
      <xdr:nvSpPr>
        <xdr:cNvPr id="933" name="テキスト ボックス 932"/>
        <xdr:cNvSpPr txBox="1"/>
      </xdr:nvSpPr>
      <xdr:spPr>
        <a:xfrm>
          <a:off x="21166333" y="17053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90</xdr:row>
      <xdr:rowOff>93345</xdr:rowOff>
    </xdr:from>
    <xdr:to>
      <xdr:col>107</xdr:col>
      <xdr:colOff>50800</xdr:colOff>
      <xdr:row>90</xdr:row>
      <xdr:rowOff>168021</xdr:rowOff>
    </xdr:to>
    <xdr:cxnSp macro="">
      <xdr:nvCxnSpPr>
        <xdr:cNvPr id="934" name="直線コネクタ 933"/>
        <xdr:cNvCxnSpPr/>
      </xdr:nvCxnSpPr>
      <xdr:spPr>
        <a:xfrm>
          <a:off x="19545300" y="15523845"/>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158242</xdr:rowOff>
    </xdr:from>
    <xdr:to>
      <xdr:col>107</xdr:col>
      <xdr:colOff>101600</xdr:colOff>
      <xdr:row>99</xdr:row>
      <xdr:rowOff>88392</xdr:rowOff>
    </xdr:to>
    <xdr:sp macro="" textlink="">
      <xdr:nvSpPr>
        <xdr:cNvPr id="935" name="フローチャート: 判断 934"/>
        <xdr:cNvSpPr/>
      </xdr:nvSpPr>
      <xdr:spPr>
        <a:xfrm>
          <a:off x="20383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99</xdr:row>
      <xdr:rowOff>79519</xdr:rowOff>
    </xdr:from>
    <xdr:ext cx="313932" cy="259045"/>
    <xdr:sp macro="" textlink="">
      <xdr:nvSpPr>
        <xdr:cNvPr id="936" name="テキスト ボックス 935"/>
        <xdr:cNvSpPr txBox="1"/>
      </xdr:nvSpPr>
      <xdr:spPr>
        <a:xfrm>
          <a:off x="20277333" y="17053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90</xdr:row>
      <xdr:rowOff>30987</xdr:rowOff>
    </xdr:from>
    <xdr:to>
      <xdr:col>102</xdr:col>
      <xdr:colOff>114300</xdr:colOff>
      <xdr:row>90</xdr:row>
      <xdr:rowOff>93345</xdr:rowOff>
    </xdr:to>
    <xdr:cxnSp macro="">
      <xdr:nvCxnSpPr>
        <xdr:cNvPr id="937" name="直線コネクタ 936"/>
        <xdr:cNvCxnSpPr/>
      </xdr:nvCxnSpPr>
      <xdr:spPr>
        <a:xfrm>
          <a:off x="18656300" y="15461487"/>
          <a:ext cx="889000" cy="6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156972</xdr:rowOff>
    </xdr:from>
    <xdr:to>
      <xdr:col>102</xdr:col>
      <xdr:colOff>165100</xdr:colOff>
      <xdr:row>99</xdr:row>
      <xdr:rowOff>87122</xdr:rowOff>
    </xdr:to>
    <xdr:sp macro="" textlink="">
      <xdr:nvSpPr>
        <xdr:cNvPr id="938" name="フローチャート: 判断 937"/>
        <xdr:cNvSpPr/>
      </xdr:nvSpPr>
      <xdr:spPr>
        <a:xfrm>
          <a:off x="19494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99</xdr:row>
      <xdr:rowOff>78249</xdr:rowOff>
    </xdr:from>
    <xdr:ext cx="313932" cy="259045"/>
    <xdr:sp macro="" textlink="">
      <xdr:nvSpPr>
        <xdr:cNvPr id="939" name="テキスト ボックス 938"/>
        <xdr:cNvSpPr txBox="1"/>
      </xdr:nvSpPr>
      <xdr:spPr>
        <a:xfrm>
          <a:off x="19388333" y="170517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156718</xdr:rowOff>
    </xdr:from>
    <xdr:to>
      <xdr:col>98</xdr:col>
      <xdr:colOff>38100</xdr:colOff>
      <xdr:row>99</xdr:row>
      <xdr:rowOff>86868</xdr:rowOff>
    </xdr:to>
    <xdr:sp macro="" textlink="">
      <xdr:nvSpPr>
        <xdr:cNvPr id="940" name="フローチャート: 判断 939"/>
        <xdr:cNvSpPr/>
      </xdr:nvSpPr>
      <xdr:spPr>
        <a:xfrm>
          <a:off x="18605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99</xdr:row>
      <xdr:rowOff>77995</xdr:rowOff>
    </xdr:from>
    <xdr:ext cx="313932" cy="259045"/>
    <xdr:sp macro="" textlink="">
      <xdr:nvSpPr>
        <xdr:cNvPr id="941" name="テキスト ボックス 940"/>
        <xdr:cNvSpPr txBox="1"/>
      </xdr:nvSpPr>
      <xdr:spPr>
        <a:xfrm>
          <a:off x="18499333" y="17051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91</xdr:row>
      <xdr:rowOff>156972</xdr:rowOff>
    </xdr:from>
    <xdr:to>
      <xdr:col>116</xdr:col>
      <xdr:colOff>114300</xdr:colOff>
      <xdr:row>92</xdr:row>
      <xdr:rowOff>87122</xdr:rowOff>
    </xdr:to>
    <xdr:sp macro="" textlink="">
      <xdr:nvSpPr>
        <xdr:cNvPr id="947" name="楕円 946"/>
        <xdr:cNvSpPr/>
      </xdr:nvSpPr>
      <xdr:spPr>
        <a:xfrm>
          <a:off x="22110700" y="1575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91</xdr:row>
      <xdr:rowOff>109999</xdr:rowOff>
    </xdr:from>
    <xdr:ext cx="469744" cy="259045"/>
    <xdr:sp macro="" textlink="">
      <xdr:nvSpPr>
        <xdr:cNvPr id="948" name="前年度繰上充用金該当値テキスト"/>
        <xdr:cNvSpPr txBox="1"/>
      </xdr:nvSpPr>
      <xdr:spPr>
        <a:xfrm>
          <a:off x="22212300" y="1571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91</xdr:row>
      <xdr:rowOff>81787</xdr:rowOff>
    </xdr:from>
    <xdr:to>
      <xdr:col>112</xdr:col>
      <xdr:colOff>38100</xdr:colOff>
      <xdr:row>92</xdr:row>
      <xdr:rowOff>11937</xdr:rowOff>
    </xdr:to>
    <xdr:sp macro="" textlink="">
      <xdr:nvSpPr>
        <xdr:cNvPr id="949" name="楕円 948"/>
        <xdr:cNvSpPr/>
      </xdr:nvSpPr>
      <xdr:spPr>
        <a:xfrm>
          <a:off x="21272500" y="156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90</xdr:row>
      <xdr:rowOff>28464</xdr:rowOff>
    </xdr:from>
    <xdr:ext cx="534377" cy="259045"/>
    <xdr:sp macro="" textlink="">
      <xdr:nvSpPr>
        <xdr:cNvPr id="950" name="テキスト ボックス 949"/>
        <xdr:cNvSpPr txBox="1"/>
      </xdr:nvSpPr>
      <xdr:spPr>
        <a:xfrm>
          <a:off x="21056111" y="1545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90</xdr:row>
      <xdr:rowOff>117221</xdr:rowOff>
    </xdr:from>
    <xdr:to>
      <xdr:col>107</xdr:col>
      <xdr:colOff>101600</xdr:colOff>
      <xdr:row>91</xdr:row>
      <xdr:rowOff>47371</xdr:rowOff>
    </xdr:to>
    <xdr:sp macro="" textlink="">
      <xdr:nvSpPr>
        <xdr:cNvPr id="951" name="楕円 950"/>
        <xdr:cNvSpPr/>
      </xdr:nvSpPr>
      <xdr:spPr>
        <a:xfrm>
          <a:off x="20383500" y="1554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89</xdr:row>
      <xdr:rowOff>63898</xdr:rowOff>
    </xdr:from>
    <xdr:ext cx="534377" cy="259045"/>
    <xdr:sp macro="" textlink="">
      <xdr:nvSpPr>
        <xdr:cNvPr id="952" name="テキスト ボックス 951"/>
        <xdr:cNvSpPr txBox="1"/>
      </xdr:nvSpPr>
      <xdr:spPr>
        <a:xfrm>
          <a:off x="20167111" y="153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90</xdr:row>
      <xdr:rowOff>42545</xdr:rowOff>
    </xdr:from>
    <xdr:to>
      <xdr:col>102</xdr:col>
      <xdr:colOff>165100</xdr:colOff>
      <xdr:row>90</xdr:row>
      <xdr:rowOff>144145</xdr:rowOff>
    </xdr:to>
    <xdr:sp macro="" textlink="">
      <xdr:nvSpPr>
        <xdr:cNvPr id="953" name="楕円 952"/>
        <xdr:cNvSpPr/>
      </xdr:nvSpPr>
      <xdr:spPr>
        <a:xfrm>
          <a:off x="19494500" y="1547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88</xdr:row>
      <xdr:rowOff>160672</xdr:rowOff>
    </xdr:from>
    <xdr:ext cx="534377" cy="259045"/>
    <xdr:sp macro="" textlink="">
      <xdr:nvSpPr>
        <xdr:cNvPr id="954" name="テキスト ボックス 953"/>
        <xdr:cNvSpPr txBox="1"/>
      </xdr:nvSpPr>
      <xdr:spPr>
        <a:xfrm>
          <a:off x="19278111" y="1524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151637</xdr:rowOff>
    </xdr:from>
    <xdr:to>
      <xdr:col>98</xdr:col>
      <xdr:colOff>38100</xdr:colOff>
      <xdr:row>90</xdr:row>
      <xdr:rowOff>81787</xdr:rowOff>
    </xdr:to>
    <xdr:sp macro="" textlink="">
      <xdr:nvSpPr>
        <xdr:cNvPr id="955" name="楕円 954"/>
        <xdr:cNvSpPr/>
      </xdr:nvSpPr>
      <xdr:spPr>
        <a:xfrm>
          <a:off x="18605500" y="1541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88</xdr:row>
      <xdr:rowOff>98314</xdr:rowOff>
    </xdr:from>
    <xdr:ext cx="534377" cy="259045"/>
    <xdr:sp macro="" textlink="">
      <xdr:nvSpPr>
        <xdr:cNvPr id="956" name="テキスト ボックス 955"/>
        <xdr:cNvSpPr txBox="1"/>
      </xdr:nvSpPr>
      <xdr:spPr>
        <a:xfrm>
          <a:off x="18389111" y="1518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・義務的経費のうち、人件費については</a:t>
          </a:r>
          <a:r>
            <a:rPr kumimoji="1" lang="ja-JP" altLang="en-US" sz="110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感染症対策事業費が</a:t>
          </a:r>
          <a:r>
            <a:rPr kumimoji="1" lang="en-US" altLang="ja-JP" sz="1100" b="0" i="0" baseline="0">
              <a:solidFill>
                <a:schemeClr val="dk1"/>
              </a:solidFill>
              <a:effectLst/>
              <a:latin typeface="+mn-lt"/>
              <a:ea typeface="+mn-ea"/>
              <a:cs typeface="+mn-cs"/>
            </a:rPr>
            <a:t>17,854</a:t>
          </a:r>
          <a:r>
            <a:rPr kumimoji="1" lang="ja-JP" altLang="ja-JP" sz="1100" b="0" i="0" baseline="0">
              <a:solidFill>
                <a:schemeClr val="dk1"/>
              </a:solidFill>
              <a:effectLst/>
              <a:latin typeface="+mn-lt"/>
              <a:ea typeface="+mn-ea"/>
              <a:cs typeface="+mn-cs"/>
            </a:rPr>
            <a:t>千円の減額となったものの、退職手当が</a:t>
          </a:r>
          <a:r>
            <a:rPr kumimoji="1" lang="en-US" altLang="ja-JP" sz="1100" b="0" i="0" baseline="0">
              <a:solidFill>
                <a:schemeClr val="dk1"/>
              </a:solidFill>
              <a:effectLst/>
              <a:latin typeface="+mn-lt"/>
              <a:ea typeface="+mn-ea"/>
              <a:cs typeface="+mn-cs"/>
            </a:rPr>
            <a:t>123,184</a:t>
          </a:r>
          <a:r>
            <a:rPr kumimoji="1" lang="ja-JP" altLang="ja-JP" sz="1100" b="0" i="0" baseline="0">
              <a:solidFill>
                <a:schemeClr val="dk1"/>
              </a:solidFill>
              <a:effectLst/>
              <a:latin typeface="+mn-lt"/>
              <a:ea typeface="+mn-ea"/>
              <a:cs typeface="+mn-cs"/>
            </a:rPr>
            <a:t>千円の増額となったこと等により、人件費全体では</a:t>
          </a:r>
          <a:r>
            <a:rPr kumimoji="1" lang="en-US" altLang="ja-JP" sz="1100" b="0" i="0" baseline="0">
              <a:solidFill>
                <a:schemeClr val="dk1"/>
              </a:solidFill>
              <a:effectLst/>
              <a:latin typeface="+mn-lt"/>
              <a:ea typeface="+mn-ea"/>
              <a:cs typeface="+mn-cs"/>
            </a:rPr>
            <a:t>143,420</a:t>
          </a:r>
          <a:r>
            <a:rPr kumimoji="1" lang="ja-JP" altLang="ja-JP" sz="1100" b="0" i="0" baseline="0">
              <a:solidFill>
                <a:schemeClr val="dk1"/>
              </a:solidFill>
              <a:effectLst/>
              <a:latin typeface="+mn-lt"/>
              <a:ea typeface="+mn-ea"/>
              <a:cs typeface="+mn-cs"/>
            </a:rPr>
            <a:t>千円の増額となった。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・物件費については、</a:t>
          </a:r>
          <a:r>
            <a:rPr kumimoji="1" lang="ja-JP" altLang="ja-JP" sz="1100" b="0" i="0" baseline="0">
              <a:solidFill>
                <a:schemeClr val="dk1"/>
              </a:solidFill>
              <a:effectLst/>
              <a:latin typeface="+mn-lt"/>
              <a:ea typeface="+mn-ea"/>
              <a:cs typeface="+mn-cs"/>
            </a:rPr>
            <a:t>ふるさと納税寄付額の</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により、返礼品にかかるすさきがすきさ応援事業費が</a:t>
          </a:r>
          <a:r>
            <a:rPr kumimoji="1" lang="en-US" altLang="ja-JP" sz="1100" b="0" i="0" baseline="0">
              <a:solidFill>
                <a:schemeClr val="dk1"/>
              </a:solidFill>
              <a:effectLst/>
              <a:latin typeface="+mn-lt"/>
              <a:ea typeface="+mn-ea"/>
              <a:cs typeface="+mn-cs"/>
            </a:rPr>
            <a:t>464,034</a:t>
          </a:r>
          <a:r>
            <a:rPr kumimoji="1" lang="ja-JP" altLang="ja-JP" sz="1100" b="0" i="0" baseline="0">
              <a:solidFill>
                <a:schemeClr val="dk1"/>
              </a:solidFill>
              <a:effectLst/>
              <a:latin typeface="+mn-lt"/>
              <a:ea typeface="+mn-ea"/>
              <a:cs typeface="+mn-cs"/>
            </a:rPr>
            <a:t>千円増となるなど、物件費全体では</a:t>
          </a:r>
          <a:r>
            <a:rPr kumimoji="1" lang="en-US" altLang="ja-JP" sz="1100" b="0" i="0" baseline="0">
              <a:solidFill>
                <a:schemeClr val="dk1"/>
              </a:solidFill>
              <a:effectLst/>
              <a:latin typeface="+mn-lt"/>
              <a:ea typeface="+mn-ea"/>
              <a:cs typeface="+mn-cs"/>
            </a:rPr>
            <a:t>705,686</a:t>
          </a:r>
          <a:r>
            <a:rPr kumimoji="1" lang="ja-JP" altLang="ja-JP" sz="1100" b="0" i="0" baseline="0">
              <a:solidFill>
                <a:schemeClr val="dk1"/>
              </a:solidFill>
              <a:effectLst/>
              <a:latin typeface="+mn-lt"/>
              <a:ea typeface="+mn-ea"/>
              <a:cs typeface="+mn-cs"/>
            </a:rPr>
            <a:t>千円増となった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普通建設</a:t>
          </a:r>
          <a:r>
            <a:rPr kumimoji="1" lang="ja-JP" altLang="en-US" sz="1100" b="0" i="0" baseline="0">
              <a:solidFill>
                <a:schemeClr val="dk1"/>
              </a:solidFill>
              <a:effectLst/>
              <a:latin typeface="+mn-lt"/>
              <a:ea typeface="+mn-ea"/>
              <a:cs typeface="+mn-cs"/>
            </a:rPr>
            <a:t>事業費</a:t>
          </a:r>
          <a:r>
            <a:rPr kumimoji="1" lang="ja-JP" altLang="ja-JP" sz="1100" b="0" i="0" baseline="0">
              <a:solidFill>
                <a:schemeClr val="dk1"/>
              </a:solidFill>
              <a:effectLst/>
              <a:latin typeface="+mn-lt"/>
              <a:ea typeface="+mn-ea"/>
              <a:cs typeface="+mn-cs"/>
            </a:rPr>
            <a:t>では、野外体験施設整備事業</a:t>
          </a:r>
          <a:r>
            <a:rPr kumimoji="1" lang="ja-JP" altLang="en-US" sz="1100" b="0" i="0" baseline="0">
              <a:solidFill>
                <a:schemeClr val="dk1"/>
              </a:solidFill>
              <a:effectLst/>
              <a:latin typeface="+mn-lt"/>
              <a:ea typeface="+mn-ea"/>
              <a:cs typeface="+mn-cs"/>
            </a:rPr>
            <a:t>費</a:t>
          </a:r>
          <a:r>
            <a:rPr kumimoji="1" lang="en-US" altLang="ja-JP" sz="1100" b="0" i="0" baseline="0">
              <a:solidFill>
                <a:schemeClr val="dk1"/>
              </a:solidFill>
              <a:effectLst/>
              <a:latin typeface="+mn-lt"/>
              <a:ea typeface="+mn-ea"/>
              <a:cs typeface="+mn-cs"/>
            </a:rPr>
            <a:t>752,324</a:t>
          </a:r>
          <a:r>
            <a:rPr kumimoji="1" lang="ja-JP" altLang="ja-JP" sz="1100" b="0" i="0" baseline="0">
              <a:solidFill>
                <a:schemeClr val="dk1"/>
              </a:solidFill>
              <a:effectLst/>
              <a:latin typeface="+mn-lt"/>
              <a:ea typeface="+mn-ea"/>
              <a:cs typeface="+mn-cs"/>
            </a:rPr>
            <a:t>千円の</a:t>
          </a:r>
          <a:r>
            <a:rPr kumimoji="1" lang="ja-JP" altLang="en-US" sz="1100" b="0" i="0" baseline="0">
              <a:solidFill>
                <a:schemeClr val="dk1"/>
              </a:solidFill>
              <a:effectLst/>
              <a:latin typeface="+mn-lt"/>
              <a:ea typeface="+mn-ea"/>
              <a:cs typeface="+mn-cs"/>
            </a:rPr>
            <a:t>皆減</a:t>
          </a:r>
          <a:r>
            <a:rPr kumimoji="1" lang="ja-JP" altLang="ja-JP" sz="1100" b="0" i="0" baseline="0">
              <a:solidFill>
                <a:schemeClr val="dk1"/>
              </a:solidFill>
              <a:effectLst/>
              <a:latin typeface="+mn-lt"/>
              <a:ea typeface="+mn-ea"/>
              <a:cs typeface="+mn-cs"/>
            </a:rPr>
            <a:t>、防災行政無線デジタル化移行事業費</a:t>
          </a:r>
          <a:r>
            <a:rPr kumimoji="1" lang="en-US" altLang="ja-JP" sz="1100" b="0" i="0" baseline="0">
              <a:solidFill>
                <a:schemeClr val="dk1"/>
              </a:solidFill>
              <a:effectLst/>
              <a:latin typeface="+mn-lt"/>
              <a:ea typeface="+mn-ea"/>
              <a:cs typeface="+mn-cs"/>
            </a:rPr>
            <a:t>478,020</a:t>
          </a:r>
          <a:r>
            <a:rPr kumimoji="1" lang="ja-JP" altLang="ja-JP" sz="1100" b="0" i="0" baseline="0">
              <a:solidFill>
                <a:schemeClr val="dk1"/>
              </a:solidFill>
              <a:effectLst/>
              <a:latin typeface="+mn-lt"/>
              <a:ea typeface="+mn-ea"/>
              <a:cs typeface="+mn-cs"/>
            </a:rPr>
            <a:t>千円の</a:t>
          </a:r>
          <a:r>
            <a:rPr kumimoji="1" lang="ja-JP" altLang="en-US" sz="1100" b="0" i="0" baseline="0">
              <a:solidFill>
                <a:schemeClr val="dk1"/>
              </a:solidFill>
              <a:effectLst/>
              <a:latin typeface="+mn-lt"/>
              <a:ea typeface="+mn-ea"/>
              <a:cs typeface="+mn-cs"/>
            </a:rPr>
            <a:t>皆減など</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839,628</a:t>
          </a:r>
          <a:r>
            <a:rPr kumimoji="1" lang="ja-JP" altLang="ja-JP" sz="1100" b="0" i="0" baseline="0">
              <a:solidFill>
                <a:schemeClr val="dk1"/>
              </a:solidFill>
              <a:effectLst/>
              <a:latin typeface="+mn-lt"/>
              <a:ea typeface="+mn-ea"/>
              <a:cs typeface="+mn-cs"/>
            </a:rPr>
            <a:t>千円の</a:t>
          </a:r>
          <a:r>
            <a:rPr kumimoji="1" lang="ja-JP" altLang="en-US" sz="1100" b="0" i="0" baseline="0">
              <a:solidFill>
                <a:schemeClr val="dk1"/>
              </a:solidFill>
              <a:effectLst/>
              <a:latin typeface="+mn-lt"/>
              <a:ea typeface="+mn-ea"/>
              <a:cs typeface="+mn-cs"/>
            </a:rPr>
            <a:t>大幅な減額</a:t>
          </a:r>
          <a:r>
            <a:rPr kumimoji="1" lang="ja-JP" altLang="ja-JP" sz="1100" b="0" i="0" baseline="0">
              <a:solidFill>
                <a:schemeClr val="dk1"/>
              </a:solidFill>
              <a:effectLst/>
              <a:latin typeface="+mn-lt"/>
              <a:ea typeface="+mn-ea"/>
              <a:cs typeface="+mn-cs"/>
            </a:rPr>
            <a:t>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高知県須崎市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20,268
19,797
135.20
17,603,694
17,190,733
388,988
7,205,360
17,002,694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156845</xdr:rowOff>
    </xdr:from>
    <xdr:to>
      <xdr:col>24</xdr:col>
      <xdr:colOff>63500</xdr:colOff>
      <xdr:row>35</xdr:row>
      <xdr:rowOff>30734</xdr:rowOff>
    </xdr:to>
    <xdr:cxnSp macro="">
      <xdr:nvCxnSpPr>
        <xdr:cNvPr id="61" name="直線コネクタ 60"/>
        <xdr:cNvCxnSpPr/>
      </xdr:nvCxnSpPr>
      <xdr:spPr>
        <a:xfrm flipV="1">
          <a:off x="3797300" y="5986145"/>
          <a:ext cx="838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30734</xdr:rowOff>
    </xdr:from>
    <xdr:to>
      <xdr:col>19</xdr:col>
      <xdr:colOff>177800</xdr:colOff>
      <xdr:row>35</xdr:row>
      <xdr:rowOff>50927</xdr:rowOff>
    </xdr:to>
    <xdr:cxnSp macro="">
      <xdr:nvCxnSpPr>
        <xdr:cNvPr id="64" name="直線コネクタ 63"/>
        <xdr:cNvCxnSpPr/>
      </xdr:nvCxnSpPr>
      <xdr:spPr>
        <a:xfrm flipV="1">
          <a:off x="2908300" y="6031484"/>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21798</xdr:rowOff>
    </xdr:from>
    <xdr:ext cx="469744" cy="259045"/>
    <xdr:sp macro="" textlink="">
      <xdr:nvSpPr>
        <xdr:cNvPr id="66" name="テキスト ボックス 65"/>
        <xdr:cNvSpPr txBox="1"/>
      </xdr:nvSpPr>
      <xdr:spPr>
        <a:xfrm>
          <a:off x="3562428" y="619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5969</xdr:rowOff>
    </xdr:from>
    <xdr:to>
      <xdr:col>15</xdr:col>
      <xdr:colOff>50800</xdr:colOff>
      <xdr:row>35</xdr:row>
      <xdr:rowOff>50927</xdr:rowOff>
    </xdr:to>
    <xdr:cxnSp macro="">
      <xdr:nvCxnSpPr>
        <xdr:cNvPr id="67" name="直線コネクタ 66"/>
        <xdr:cNvCxnSpPr/>
      </xdr:nvCxnSpPr>
      <xdr:spPr>
        <a:xfrm>
          <a:off x="2019300" y="6006719"/>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46943</xdr:rowOff>
    </xdr:from>
    <xdr:ext cx="469744" cy="259045"/>
    <xdr:sp macro="" textlink="">
      <xdr:nvSpPr>
        <xdr:cNvPr id="69" name="テキスト ボックス 68"/>
        <xdr:cNvSpPr txBox="1"/>
      </xdr:nvSpPr>
      <xdr:spPr>
        <a:xfrm>
          <a:off x="2673428" y="6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5969</xdr:rowOff>
    </xdr:from>
    <xdr:to>
      <xdr:col>10</xdr:col>
      <xdr:colOff>114300</xdr:colOff>
      <xdr:row>35</xdr:row>
      <xdr:rowOff>37402</xdr:rowOff>
    </xdr:to>
    <xdr:cxnSp macro="">
      <xdr:nvCxnSpPr>
        <xdr:cNvPr id="70" name="直線コネクタ 69"/>
        <xdr:cNvCxnSpPr/>
      </xdr:nvCxnSpPr>
      <xdr:spPr>
        <a:xfrm flipV="1">
          <a:off x="1130300" y="6006719"/>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7510</xdr:rowOff>
    </xdr:from>
    <xdr:ext cx="469744" cy="259045"/>
    <xdr:sp macro="" textlink="">
      <xdr:nvSpPr>
        <xdr:cNvPr id="72" name="テキスト ボックス 71"/>
        <xdr:cNvSpPr txBox="1"/>
      </xdr:nvSpPr>
      <xdr:spPr>
        <a:xfrm>
          <a:off x="1784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106045</xdr:rowOff>
    </xdr:from>
    <xdr:to>
      <xdr:col>24</xdr:col>
      <xdr:colOff>114300</xdr:colOff>
      <xdr:row>35</xdr:row>
      <xdr:rowOff>36195</xdr:rowOff>
    </xdr:to>
    <xdr:sp macro="" textlink="">
      <xdr:nvSpPr>
        <xdr:cNvPr id="80" name="楕円 79"/>
        <xdr:cNvSpPr/>
      </xdr:nvSpPr>
      <xdr:spPr>
        <a:xfrm>
          <a:off x="45847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128922</xdr:rowOff>
    </xdr:from>
    <xdr:ext cx="469744" cy="259045"/>
    <xdr:sp macro="" textlink="">
      <xdr:nvSpPr>
        <xdr:cNvPr id="81" name="議会費該当値テキスト"/>
        <xdr:cNvSpPr txBox="1"/>
      </xdr:nvSpPr>
      <xdr:spPr>
        <a:xfrm>
          <a:off x="4686300" y="578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151384</xdr:rowOff>
    </xdr:from>
    <xdr:to>
      <xdr:col>20</xdr:col>
      <xdr:colOff>38100</xdr:colOff>
      <xdr:row>35</xdr:row>
      <xdr:rowOff>81534</xdr:rowOff>
    </xdr:to>
    <xdr:sp macro="" textlink="">
      <xdr:nvSpPr>
        <xdr:cNvPr id="82" name="楕円 81"/>
        <xdr:cNvSpPr/>
      </xdr:nvSpPr>
      <xdr:spPr>
        <a:xfrm>
          <a:off x="3746500" y="59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98061</xdr:rowOff>
    </xdr:from>
    <xdr:ext cx="469744" cy="259045"/>
    <xdr:sp macro="" textlink="">
      <xdr:nvSpPr>
        <xdr:cNvPr id="83" name="テキスト ボックス 82"/>
        <xdr:cNvSpPr txBox="1"/>
      </xdr:nvSpPr>
      <xdr:spPr>
        <a:xfrm>
          <a:off x="3562428" y="5755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xdr:rowOff>
    </xdr:from>
    <xdr:to>
      <xdr:col>15</xdr:col>
      <xdr:colOff>101600</xdr:colOff>
      <xdr:row>35</xdr:row>
      <xdr:rowOff>101727</xdr:rowOff>
    </xdr:to>
    <xdr:sp macro="" textlink="">
      <xdr:nvSpPr>
        <xdr:cNvPr id="84" name="楕円 83"/>
        <xdr:cNvSpPr/>
      </xdr:nvSpPr>
      <xdr:spPr>
        <a:xfrm>
          <a:off x="2857500" y="60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118254</xdr:rowOff>
    </xdr:from>
    <xdr:ext cx="469744" cy="259045"/>
    <xdr:sp macro="" textlink="">
      <xdr:nvSpPr>
        <xdr:cNvPr id="85" name="テキスト ボックス 84"/>
        <xdr:cNvSpPr txBox="1"/>
      </xdr:nvSpPr>
      <xdr:spPr>
        <a:xfrm>
          <a:off x="2673428" y="577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126619</xdr:rowOff>
    </xdr:from>
    <xdr:to>
      <xdr:col>10</xdr:col>
      <xdr:colOff>165100</xdr:colOff>
      <xdr:row>35</xdr:row>
      <xdr:rowOff>56769</xdr:rowOff>
    </xdr:to>
    <xdr:sp macro="" textlink="">
      <xdr:nvSpPr>
        <xdr:cNvPr id="86" name="楕円 85"/>
        <xdr:cNvSpPr/>
      </xdr:nvSpPr>
      <xdr:spPr>
        <a:xfrm>
          <a:off x="1968500" y="59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73296</xdr:rowOff>
    </xdr:from>
    <xdr:ext cx="469744" cy="259045"/>
    <xdr:sp macro="" textlink="">
      <xdr:nvSpPr>
        <xdr:cNvPr id="87" name="テキスト ボックス 86"/>
        <xdr:cNvSpPr txBox="1"/>
      </xdr:nvSpPr>
      <xdr:spPr>
        <a:xfrm>
          <a:off x="1784428" y="573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158052</xdr:rowOff>
    </xdr:from>
    <xdr:to>
      <xdr:col>6</xdr:col>
      <xdr:colOff>38100</xdr:colOff>
      <xdr:row>35</xdr:row>
      <xdr:rowOff>88202</xdr:rowOff>
    </xdr:to>
    <xdr:sp macro="" textlink="">
      <xdr:nvSpPr>
        <xdr:cNvPr id="88" name="楕円 87"/>
        <xdr:cNvSpPr/>
      </xdr:nvSpPr>
      <xdr:spPr>
        <a:xfrm>
          <a:off x="1079500" y="598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104729</xdr:rowOff>
    </xdr:from>
    <xdr:ext cx="469744" cy="259045"/>
    <xdr:sp macro="" textlink="">
      <xdr:nvSpPr>
        <xdr:cNvPr id="89" name="テキスト ボックス 88"/>
        <xdr:cNvSpPr txBox="1"/>
      </xdr:nvSpPr>
      <xdr:spPr>
        <a:xfrm>
          <a:off x="895428" y="5762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4980</xdr:rowOff>
    </xdr:from>
    <xdr:to>
      <xdr:col>24</xdr:col>
      <xdr:colOff>63500</xdr:colOff>
      <xdr:row>58</xdr:row>
      <xdr:rowOff>7214</xdr:rowOff>
    </xdr:to>
    <xdr:cxnSp macro="">
      <xdr:nvCxnSpPr>
        <xdr:cNvPr id="120" name="直線コネクタ 119"/>
        <xdr:cNvCxnSpPr/>
      </xdr:nvCxnSpPr>
      <xdr:spPr>
        <a:xfrm>
          <a:off x="3797300" y="9949080"/>
          <a:ext cx="8382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131811</xdr:rowOff>
    </xdr:from>
    <xdr:to>
      <xdr:col>19</xdr:col>
      <xdr:colOff>177800</xdr:colOff>
      <xdr:row>58</xdr:row>
      <xdr:rowOff>4980</xdr:rowOff>
    </xdr:to>
    <xdr:cxnSp macro="">
      <xdr:nvCxnSpPr>
        <xdr:cNvPr id="123" name="直線コネクタ 122"/>
        <xdr:cNvCxnSpPr/>
      </xdr:nvCxnSpPr>
      <xdr:spPr>
        <a:xfrm>
          <a:off x="2908300" y="9904461"/>
          <a:ext cx="889000" cy="4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131811</xdr:rowOff>
    </xdr:from>
    <xdr:to>
      <xdr:col>15</xdr:col>
      <xdr:colOff>50800</xdr:colOff>
      <xdr:row>58</xdr:row>
      <xdr:rowOff>117136</xdr:rowOff>
    </xdr:to>
    <xdr:cxnSp macro="">
      <xdr:nvCxnSpPr>
        <xdr:cNvPr id="126" name="直線コネクタ 125"/>
        <xdr:cNvCxnSpPr/>
      </xdr:nvCxnSpPr>
      <xdr:spPr>
        <a:xfrm flipV="1">
          <a:off x="2019300" y="9904461"/>
          <a:ext cx="889000" cy="15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116553</xdr:rowOff>
    </xdr:from>
    <xdr:to>
      <xdr:col>10</xdr:col>
      <xdr:colOff>114300</xdr:colOff>
      <xdr:row>58</xdr:row>
      <xdr:rowOff>117136</xdr:rowOff>
    </xdr:to>
    <xdr:cxnSp macro="">
      <xdr:nvCxnSpPr>
        <xdr:cNvPr id="129" name="直線コネクタ 128"/>
        <xdr:cNvCxnSpPr/>
      </xdr:nvCxnSpPr>
      <xdr:spPr>
        <a:xfrm>
          <a:off x="1130300" y="10060653"/>
          <a:ext cx="889000" cy="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127864</xdr:rowOff>
    </xdr:from>
    <xdr:to>
      <xdr:col>24</xdr:col>
      <xdr:colOff>114300</xdr:colOff>
      <xdr:row>58</xdr:row>
      <xdr:rowOff>58014</xdr:rowOff>
    </xdr:to>
    <xdr:sp macro="" textlink="">
      <xdr:nvSpPr>
        <xdr:cNvPr id="139" name="楕円 138"/>
        <xdr:cNvSpPr/>
      </xdr:nvSpPr>
      <xdr:spPr>
        <a:xfrm>
          <a:off x="4584700" y="99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150741</xdr:rowOff>
    </xdr:from>
    <xdr:ext cx="599010" cy="259045"/>
    <xdr:sp macro="" textlink="">
      <xdr:nvSpPr>
        <xdr:cNvPr id="140" name="総務費該当値テキスト"/>
        <xdr:cNvSpPr txBox="1"/>
      </xdr:nvSpPr>
      <xdr:spPr>
        <a:xfrm>
          <a:off x="4686300" y="975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125630</xdr:rowOff>
    </xdr:from>
    <xdr:to>
      <xdr:col>20</xdr:col>
      <xdr:colOff>38100</xdr:colOff>
      <xdr:row>58</xdr:row>
      <xdr:rowOff>55780</xdr:rowOff>
    </xdr:to>
    <xdr:sp macro="" textlink="">
      <xdr:nvSpPr>
        <xdr:cNvPr id="141" name="楕円 140"/>
        <xdr:cNvSpPr/>
      </xdr:nvSpPr>
      <xdr:spPr>
        <a:xfrm>
          <a:off x="3746500" y="98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72307</xdr:rowOff>
    </xdr:from>
    <xdr:ext cx="599010" cy="259045"/>
    <xdr:sp macro="" textlink="">
      <xdr:nvSpPr>
        <xdr:cNvPr id="142" name="テキスト ボックス 141"/>
        <xdr:cNvSpPr txBox="1"/>
      </xdr:nvSpPr>
      <xdr:spPr>
        <a:xfrm>
          <a:off x="3497795" y="967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81011</xdr:rowOff>
    </xdr:from>
    <xdr:to>
      <xdr:col>15</xdr:col>
      <xdr:colOff>101600</xdr:colOff>
      <xdr:row>58</xdr:row>
      <xdr:rowOff>11161</xdr:rowOff>
    </xdr:to>
    <xdr:sp macro="" textlink="">
      <xdr:nvSpPr>
        <xdr:cNvPr id="143" name="楕円 142"/>
        <xdr:cNvSpPr/>
      </xdr:nvSpPr>
      <xdr:spPr>
        <a:xfrm>
          <a:off x="2857500" y="98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27688</xdr:rowOff>
    </xdr:from>
    <xdr:ext cx="599010" cy="259045"/>
    <xdr:sp macro="" textlink="">
      <xdr:nvSpPr>
        <xdr:cNvPr id="144" name="テキスト ボックス 143"/>
        <xdr:cNvSpPr txBox="1"/>
      </xdr:nvSpPr>
      <xdr:spPr>
        <a:xfrm>
          <a:off x="2608795" y="962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66336</xdr:rowOff>
    </xdr:from>
    <xdr:to>
      <xdr:col>10</xdr:col>
      <xdr:colOff>165100</xdr:colOff>
      <xdr:row>58</xdr:row>
      <xdr:rowOff>167936</xdr:rowOff>
    </xdr:to>
    <xdr:sp macro="" textlink="">
      <xdr:nvSpPr>
        <xdr:cNvPr id="145" name="楕円 144"/>
        <xdr:cNvSpPr/>
      </xdr:nvSpPr>
      <xdr:spPr>
        <a:xfrm>
          <a:off x="1968500" y="1001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13013</xdr:rowOff>
    </xdr:from>
    <xdr:ext cx="599010" cy="259045"/>
    <xdr:sp macro="" textlink="">
      <xdr:nvSpPr>
        <xdr:cNvPr id="146" name="テキスト ボックス 145"/>
        <xdr:cNvSpPr txBox="1"/>
      </xdr:nvSpPr>
      <xdr:spPr>
        <a:xfrm>
          <a:off x="1719795" y="978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65753</xdr:rowOff>
    </xdr:from>
    <xdr:to>
      <xdr:col>6</xdr:col>
      <xdr:colOff>38100</xdr:colOff>
      <xdr:row>58</xdr:row>
      <xdr:rowOff>167353</xdr:rowOff>
    </xdr:to>
    <xdr:sp macro="" textlink="">
      <xdr:nvSpPr>
        <xdr:cNvPr id="147" name="楕円 146"/>
        <xdr:cNvSpPr/>
      </xdr:nvSpPr>
      <xdr:spPr>
        <a:xfrm>
          <a:off x="1079500" y="1000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12430</xdr:rowOff>
    </xdr:from>
    <xdr:ext cx="599010" cy="259045"/>
    <xdr:sp macro="" textlink="">
      <xdr:nvSpPr>
        <xdr:cNvPr id="148" name="テキスト ボックス 147"/>
        <xdr:cNvSpPr txBox="1"/>
      </xdr:nvSpPr>
      <xdr:spPr>
        <a:xfrm>
          <a:off x="830795" y="978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13124</xdr:rowOff>
    </xdr:from>
    <xdr:to>
      <xdr:col>24</xdr:col>
      <xdr:colOff>63500</xdr:colOff>
      <xdr:row>75</xdr:row>
      <xdr:rowOff>76012</xdr:rowOff>
    </xdr:to>
    <xdr:cxnSp macro="">
      <xdr:nvCxnSpPr>
        <xdr:cNvPr id="176" name="直線コネクタ 175"/>
        <xdr:cNvCxnSpPr/>
      </xdr:nvCxnSpPr>
      <xdr:spPr>
        <a:xfrm>
          <a:off x="3797300" y="12871874"/>
          <a:ext cx="838200" cy="6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13124</xdr:rowOff>
    </xdr:from>
    <xdr:to>
      <xdr:col>19</xdr:col>
      <xdr:colOff>177800</xdr:colOff>
      <xdr:row>75</xdr:row>
      <xdr:rowOff>132403</xdr:rowOff>
    </xdr:to>
    <xdr:cxnSp macro="">
      <xdr:nvCxnSpPr>
        <xdr:cNvPr id="179" name="直線コネクタ 178"/>
        <xdr:cNvCxnSpPr/>
      </xdr:nvCxnSpPr>
      <xdr:spPr>
        <a:xfrm flipV="1">
          <a:off x="2908300" y="12871874"/>
          <a:ext cx="889000" cy="1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39541</xdr:rowOff>
    </xdr:from>
    <xdr:to>
      <xdr:col>15</xdr:col>
      <xdr:colOff>50800</xdr:colOff>
      <xdr:row>75</xdr:row>
      <xdr:rowOff>132403</xdr:rowOff>
    </xdr:to>
    <xdr:cxnSp macro="">
      <xdr:nvCxnSpPr>
        <xdr:cNvPr id="182" name="直線コネクタ 181"/>
        <xdr:cNvCxnSpPr/>
      </xdr:nvCxnSpPr>
      <xdr:spPr>
        <a:xfrm>
          <a:off x="2019300" y="12898291"/>
          <a:ext cx="889000" cy="9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39541</xdr:rowOff>
    </xdr:from>
    <xdr:to>
      <xdr:col>10</xdr:col>
      <xdr:colOff>114300</xdr:colOff>
      <xdr:row>75</xdr:row>
      <xdr:rowOff>133989</xdr:rowOff>
    </xdr:to>
    <xdr:cxnSp macro="">
      <xdr:nvCxnSpPr>
        <xdr:cNvPr id="185" name="直線コネクタ 184"/>
        <xdr:cNvCxnSpPr/>
      </xdr:nvCxnSpPr>
      <xdr:spPr>
        <a:xfrm flipV="1">
          <a:off x="1130300" y="12898291"/>
          <a:ext cx="889000" cy="9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25212</xdr:rowOff>
    </xdr:from>
    <xdr:to>
      <xdr:col>24</xdr:col>
      <xdr:colOff>114300</xdr:colOff>
      <xdr:row>75</xdr:row>
      <xdr:rowOff>126812</xdr:rowOff>
    </xdr:to>
    <xdr:sp macro="" textlink="">
      <xdr:nvSpPr>
        <xdr:cNvPr id="195" name="楕円 194"/>
        <xdr:cNvSpPr/>
      </xdr:nvSpPr>
      <xdr:spPr>
        <a:xfrm>
          <a:off x="4584700" y="1288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48089</xdr:rowOff>
    </xdr:from>
    <xdr:ext cx="599010" cy="259045"/>
    <xdr:sp macro="" textlink="">
      <xdr:nvSpPr>
        <xdr:cNvPr id="196" name="民生費該当値テキスト"/>
        <xdr:cNvSpPr txBox="1"/>
      </xdr:nvSpPr>
      <xdr:spPr>
        <a:xfrm>
          <a:off x="4686300" y="1273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133774</xdr:rowOff>
    </xdr:from>
    <xdr:to>
      <xdr:col>20</xdr:col>
      <xdr:colOff>38100</xdr:colOff>
      <xdr:row>75</xdr:row>
      <xdr:rowOff>63924</xdr:rowOff>
    </xdr:to>
    <xdr:sp macro="" textlink="">
      <xdr:nvSpPr>
        <xdr:cNvPr id="197" name="楕円 196"/>
        <xdr:cNvSpPr/>
      </xdr:nvSpPr>
      <xdr:spPr>
        <a:xfrm>
          <a:off x="3746500" y="128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80451</xdr:rowOff>
    </xdr:from>
    <xdr:ext cx="599010" cy="259045"/>
    <xdr:sp macro="" textlink="">
      <xdr:nvSpPr>
        <xdr:cNvPr id="198" name="テキスト ボックス 197"/>
        <xdr:cNvSpPr txBox="1"/>
      </xdr:nvSpPr>
      <xdr:spPr>
        <a:xfrm>
          <a:off x="3497795" y="1259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81603</xdr:rowOff>
    </xdr:from>
    <xdr:to>
      <xdr:col>15</xdr:col>
      <xdr:colOff>101600</xdr:colOff>
      <xdr:row>76</xdr:row>
      <xdr:rowOff>11753</xdr:rowOff>
    </xdr:to>
    <xdr:sp macro="" textlink="">
      <xdr:nvSpPr>
        <xdr:cNvPr id="199" name="楕円 198"/>
        <xdr:cNvSpPr/>
      </xdr:nvSpPr>
      <xdr:spPr>
        <a:xfrm>
          <a:off x="2857500" y="129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28280</xdr:rowOff>
    </xdr:from>
    <xdr:ext cx="599010" cy="259045"/>
    <xdr:sp macro="" textlink="">
      <xdr:nvSpPr>
        <xdr:cNvPr id="200" name="テキスト ボックス 199"/>
        <xdr:cNvSpPr txBox="1"/>
      </xdr:nvSpPr>
      <xdr:spPr>
        <a:xfrm>
          <a:off x="2608795" y="12715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160191</xdr:rowOff>
    </xdr:from>
    <xdr:to>
      <xdr:col>10</xdr:col>
      <xdr:colOff>165100</xdr:colOff>
      <xdr:row>75</xdr:row>
      <xdr:rowOff>90341</xdr:rowOff>
    </xdr:to>
    <xdr:sp macro="" textlink="">
      <xdr:nvSpPr>
        <xdr:cNvPr id="201" name="楕円 200"/>
        <xdr:cNvSpPr/>
      </xdr:nvSpPr>
      <xdr:spPr>
        <a:xfrm>
          <a:off x="1968500" y="1284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106868</xdr:rowOff>
    </xdr:from>
    <xdr:ext cx="599010" cy="259045"/>
    <xdr:sp macro="" textlink="">
      <xdr:nvSpPr>
        <xdr:cNvPr id="202" name="テキスト ボックス 201"/>
        <xdr:cNvSpPr txBox="1"/>
      </xdr:nvSpPr>
      <xdr:spPr>
        <a:xfrm>
          <a:off x="1719795" y="126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83189</xdr:rowOff>
    </xdr:from>
    <xdr:to>
      <xdr:col>6</xdr:col>
      <xdr:colOff>38100</xdr:colOff>
      <xdr:row>76</xdr:row>
      <xdr:rowOff>13339</xdr:rowOff>
    </xdr:to>
    <xdr:sp macro="" textlink="">
      <xdr:nvSpPr>
        <xdr:cNvPr id="203" name="楕円 202"/>
        <xdr:cNvSpPr/>
      </xdr:nvSpPr>
      <xdr:spPr>
        <a:xfrm>
          <a:off x="1079500" y="129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29866</xdr:rowOff>
    </xdr:from>
    <xdr:ext cx="599010" cy="259045"/>
    <xdr:sp macro="" textlink="">
      <xdr:nvSpPr>
        <xdr:cNvPr id="204" name="テキスト ボックス 203"/>
        <xdr:cNvSpPr txBox="1"/>
      </xdr:nvSpPr>
      <xdr:spPr>
        <a:xfrm>
          <a:off x="830795" y="1271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41053</xdr:rowOff>
    </xdr:from>
    <xdr:to>
      <xdr:col>24</xdr:col>
      <xdr:colOff>63500</xdr:colOff>
      <xdr:row>98</xdr:row>
      <xdr:rowOff>130507</xdr:rowOff>
    </xdr:to>
    <xdr:cxnSp macro="">
      <xdr:nvCxnSpPr>
        <xdr:cNvPr id="235" name="直線コネクタ 234"/>
        <xdr:cNvCxnSpPr/>
      </xdr:nvCxnSpPr>
      <xdr:spPr>
        <a:xfrm>
          <a:off x="3797300" y="16843153"/>
          <a:ext cx="838200" cy="8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41053</xdr:rowOff>
    </xdr:from>
    <xdr:to>
      <xdr:col>19</xdr:col>
      <xdr:colOff>177800</xdr:colOff>
      <xdr:row>98</xdr:row>
      <xdr:rowOff>114005</xdr:rowOff>
    </xdr:to>
    <xdr:cxnSp macro="">
      <xdr:nvCxnSpPr>
        <xdr:cNvPr id="238" name="直線コネクタ 237"/>
        <xdr:cNvCxnSpPr/>
      </xdr:nvCxnSpPr>
      <xdr:spPr>
        <a:xfrm flipV="1">
          <a:off x="2908300" y="16843153"/>
          <a:ext cx="889000" cy="7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114005</xdr:rowOff>
    </xdr:from>
    <xdr:to>
      <xdr:col>15</xdr:col>
      <xdr:colOff>50800</xdr:colOff>
      <xdr:row>98</xdr:row>
      <xdr:rowOff>145083</xdr:rowOff>
    </xdr:to>
    <xdr:cxnSp macro="">
      <xdr:nvCxnSpPr>
        <xdr:cNvPr id="241" name="直線コネクタ 240"/>
        <xdr:cNvCxnSpPr/>
      </xdr:nvCxnSpPr>
      <xdr:spPr>
        <a:xfrm flipV="1">
          <a:off x="2019300" y="16916105"/>
          <a:ext cx="889000" cy="3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133156</xdr:rowOff>
    </xdr:from>
    <xdr:to>
      <xdr:col>10</xdr:col>
      <xdr:colOff>114300</xdr:colOff>
      <xdr:row>98</xdr:row>
      <xdr:rowOff>145083</xdr:rowOff>
    </xdr:to>
    <xdr:cxnSp macro="">
      <xdr:nvCxnSpPr>
        <xdr:cNvPr id="244" name="直線コネクタ 243"/>
        <xdr:cNvCxnSpPr/>
      </xdr:nvCxnSpPr>
      <xdr:spPr>
        <a:xfrm>
          <a:off x="1130300" y="16935256"/>
          <a:ext cx="889000" cy="1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79707</xdr:rowOff>
    </xdr:from>
    <xdr:to>
      <xdr:col>24</xdr:col>
      <xdr:colOff>114300</xdr:colOff>
      <xdr:row>99</xdr:row>
      <xdr:rowOff>9857</xdr:rowOff>
    </xdr:to>
    <xdr:sp macro="" textlink="">
      <xdr:nvSpPr>
        <xdr:cNvPr id="254" name="楕円 253"/>
        <xdr:cNvSpPr/>
      </xdr:nvSpPr>
      <xdr:spPr>
        <a:xfrm>
          <a:off x="4584700" y="1688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166084</xdr:rowOff>
    </xdr:from>
    <xdr:ext cx="534377" cy="259045"/>
    <xdr:sp macro="" textlink="">
      <xdr:nvSpPr>
        <xdr:cNvPr id="255" name="衛生費該当値テキスト"/>
        <xdr:cNvSpPr txBox="1"/>
      </xdr:nvSpPr>
      <xdr:spPr>
        <a:xfrm>
          <a:off x="4686300" y="1679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161703</xdr:rowOff>
    </xdr:from>
    <xdr:to>
      <xdr:col>20</xdr:col>
      <xdr:colOff>38100</xdr:colOff>
      <xdr:row>98</xdr:row>
      <xdr:rowOff>91853</xdr:rowOff>
    </xdr:to>
    <xdr:sp macro="" textlink="">
      <xdr:nvSpPr>
        <xdr:cNvPr id="256" name="楕円 255"/>
        <xdr:cNvSpPr/>
      </xdr:nvSpPr>
      <xdr:spPr>
        <a:xfrm>
          <a:off x="3746500" y="167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108380</xdr:rowOff>
    </xdr:from>
    <xdr:ext cx="534377" cy="259045"/>
    <xdr:sp macro="" textlink="">
      <xdr:nvSpPr>
        <xdr:cNvPr id="257" name="テキスト ボックス 256"/>
        <xdr:cNvSpPr txBox="1"/>
      </xdr:nvSpPr>
      <xdr:spPr>
        <a:xfrm>
          <a:off x="3530111" y="1656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63205</xdr:rowOff>
    </xdr:from>
    <xdr:to>
      <xdr:col>15</xdr:col>
      <xdr:colOff>101600</xdr:colOff>
      <xdr:row>98</xdr:row>
      <xdr:rowOff>164805</xdr:rowOff>
    </xdr:to>
    <xdr:sp macro="" textlink="">
      <xdr:nvSpPr>
        <xdr:cNvPr id="258" name="楕円 257"/>
        <xdr:cNvSpPr/>
      </xdr:nvSpPr>
      <xdr:spPr>
        <a:xfrm>
          <a:off x="2857500" y="1686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155932</xdr:rowOff>
    </xdr:from>
    <xdr:ext cx="534377" cy="259045"/>
    <xdr:sp macro="" textlink="">
      <xdr:nvSpPr>
        <xdr:cNvPr id="259" name="テキスト ボックス 258"/>
        <xdr:cNvSpPr txBox="1"/>
      </xdr:nvSpPr>
      <xdr:spPr>
        <a:xfrm>
          <a:off x="2641111" y="1695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94283</xdr:rowOff>
    </xdr:from>
    <xdr:to>
      <xdr:col>10</xdr:col>
      <xdr:colOff>165100</xdr:colOff>
      <xdr:row>99</xdr:row>
      <xdr:rowOff>24433</xdr:rowOff>
    </xdr:to>
    <xdr:sp macro="" textlink="">
      <xdr:nvSpPr>
        <xdr:cNvPr id="260" name="楕円 259"/>
        <xdr:cNvSpPr/>
      </xdr:nvSpPr>
      <xdr:spPr>
        <a:xfrm>
          <a:off x="1968500" y="1689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15560</xdr:rowOff>
    </xdr:from>
    <xdr:ext cx="534377" cy="259045"/>
    <xdr:sp macro="" textlink="">
      <xdr:nvSpPr>
        <xdr:cNvPr id="261" name="テキスト ボックス 260"/>
        <xdr:cNvSpPr txBox="1"/>
      </xdr:nvSpPr>
      <xdr:spPr>
        <a:xfrm>
          <a:off x="1752111" y="169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82356</xdr:rowOff>
    </xdr:from>
    <xdr:to>
      <xdr:col>6</xdr:col>
      <xdr:colOff>38100</xdr:colOff>
      <xdr:row>99</xdr:row>
      <xdr:rowOff>12506</xdr:rowOff>
    </xdr:to>
    <xdr:sp macro="" textlink="">
      <xdr:nvSpPr>
        <xdr:cNvPr id="262" name="楕円 261"/>
        <xdr:cNvSpPr/>
      </xdr:nvSpPr>
      <xdr:spPr>
        <a:xfrm>
          <a:off x="1079500" y="168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3633</xdr:rowOff>
    </xdr:from>
    <xdr:ext cx="534377" cy="259045"/>
    <xdr:sp macro="" textlink="">
      <xdr:nvSpPr>
        <xdr:cNvPr id="263" name="テキスト ボックス 262"/>
        <xdr:cNvSpPr txBox="1"/>
      </xdr:nvSpPr>
      <xdr:spPr>
        <a:xfrm>
          <a:off x="863111" y="1697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50513</xdr:rowOff>
    </xdr:from>
    <xdr:to>
      <xdr:col>55</xdr:col>
      <xdr:colOff>0</xdr:colOff>
      <xdr:row>57</xdr:row>
      <xdr:rowOff>13132</xdr:rowOff>
    </xdr:to>
    <xdr:cxnSp macro="">
      <xdr:nvCxnSpPr>
        <xdr:cNvPr id="353" name="直線コネクタ 352"/>
        <xdr:cNvCxnSpPr/>
      </xdr:nvCxnSpPr>
      <xdr:spPr>
        <a:xfrm flipV="1">
          <a:off x="9639300" y="9651713"/>
          <a:ext cx="838200" cy="13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13132</xdr:rowOff>
    </xdr:from>
    <xdr:to>
      <xdr:col>50</xdr:col>
      <xdr:colOff>114300</xdr:colOff>
      <xdr:row>58</xdr:row>
      <xdr:rowOff>646</xdr:rowOff>
    </xdr:to>
    <xdr:cxnSp macro="">
      <xdr:nvCxnSpPr>
        <xdr:cNvPr id="356" name="直線コネクタ 355"/>
        <xdr:cNvCxnSpPr/>
      </xdr:nvCxnSpPr>
      <xdr:spPr>
        <a:xfrm flipV="1">
          <a:off x="8750300" y="9785782"/>
          <a:ext cx="889000" cy="1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138655</xdr:rowOff>
    </xdr:from>
    <xdr:to>
      <xdr:col>45</xdr:col>
      <xdr:colOff>177800</xdr:colOff>
      <xdr:row>58</xdr:row>
      <xdr:rowOff>646</xdr:rowOff>
    </xdr:to>
    <xdr:cxnSp macro="">
      <xdr:nvCxnSpPr>
        <xdr:cNvPr id="359" name="直線コネクタ 358"/>
        <xdr:cNvCxnSpPr/>
      </xdr:nvCxnSpPr>
      <xdr:spPr>
        <a:xfrm>
          <a:off x="7861300" y="9911305"/>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138655</xdr:rowOff>
    </xdr:from>
    <xdr:to>
      <xdr:col>41</xdr:col>
      <xdr:colOff>50800</xdr:colOff>
      <xdr:row>57</xdr:row>
      <xdr:rowOff>151478</xdr:rowOff>
    </xdr:to>
    <xdr:cxnSp macro="">
      <xdr:nvCxnSpPr>
        <xdr:cNvPr id="362" name="直線コネクタ 361"/>
        <xdr:cNvCxnSpPr/>
      </xdr:nvCxnSpPr>
      <xdr:spPr>
        <a:xfrm flipV="1">
          <a:off x="6972300" y="9911305"/>
          <a:ext cx="889000" cy="1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171163</xdr:rowOff>
    </xdr:from>
    <xdr:to>
      <xdr:col>55</xdr:col>
      <xdr:colOff>50800</xdr:colOff>
      <xdr:row>56</xdr:row>
      <xdr:rowOff>101313</xdr:rowOff>
    </xdr:to>
    <xdr:sp macro="" textlink="">
      <xdr:nvSpPr>
        <xdr:cNvPr id="372" name="楕円 371"/>
        <xdr:cNvSpPr/>
      </xdr:nvSpPr>
      <xdr:spPr>
        <a:xfrm>
          <a:off x="10426700" y="960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22590</xdr:rowOff>
    </xdr:from>
    <xdr:ext cx="534377" cy="259045"/>
    <xdr:sp macro="" textlink="">
      <xdr:nvSpPr>
        <xdr:cNvPr id="373" name="農林水産業費該当値テキスト"/>
        <xdr:cNvSpPr txBox="1"/>
      </xdr:nvSpPr>
      <xdr:spPr>
        <a:xfrm>
          <a:off x="10528300" y="945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133782</xdr:rowOff>
    </xdr:from>
    <xdr:to>
      <xdr:col>50</xdr:col>
      <xdr:colOff>165100</xdr:colOff>
      <xdr:row>57</xdr:row>
      <xdr:rowOff>63932</xdr:rowOff>
    </xdr:to>
    <xdr:sp macro="" textlink="">
      <xdr:nvSpPr>
        <xdr:cNvPr id="374" name="楕円 373"/>
        <xdr:cNvSpPr/>
      </xdr:nvSpPr>
      <xdr:spPr>
        <a:xfrm>
          <a:off x="9588500" y="97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80459</xdr:rowOff>
    </xdr:from>
    <xdr:ext cx="534377" cy="259045"/>
    <xdr:sp macro="" textlink="">
      <xdr:nvSpPr>
        <xdr:cNvPr id="375" name="テキスト ボックス 374"/>
        <xdr:cNvSpPr txBox="1"/>
      </xdr:nvSpPr>
      <xdr:spPr>
        <a:xfrm>
          <a:off x="9372111" y="951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121296</xdr:rowOff>
    </xdr:from>
    <xdr:to>
      <xdr:col>46</xdr:col>
      <xdr:colOff>38100</xdr:colOff>
      <xdr:row>58</xdr:row>
      <xdr:rowOff>51446</xdr:rowOff>
    </xdr:to>
    <xdr:sp macro="" textlink="">
      <xdr:nvSpPr>
        <xdr:cNvPr id="376" name="楕円 375"/>
        <xdr:cNvSpPr/>
      </xdr:nvSpPr>
      <xdr:spPr>
        <a:xfrm>
          <a:off x="8699500" y="989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42573</xdr:rowOff>
    </xdr:from>
    <xdr:ext cx="534377" cy="259045"/>
    <xdr:sp macro="" textlink="">
      <xdr:nvSpPr>
        <xdr:cNvPr id="377" name="テキスト ボックス 376"/>
        <xdr:cNvSpPr txBox="1"/>
      </xdr:nvSpPr>
      <xdr:spPr>
        <a:xfrm>
          <a:off x="8483111" y="998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87855</xdr:rowOff>
    </xdr:from>
    <xdr:to>
      <xdr:col>41</xdr:col>
      <xdr:colOff>101600</xdr:colOff>
      <xdr:row>58</xdr:row>
      <xdr:rowOff>18005</xdr:rowOff>
    </xdr:to>
    <xdr:sp macro="" textlink="">
      <xdr:nvSpPr>
        <xdr:cNvPr id="378" name="楕円 377"/>
        <xdr:cNvSpPr/>
      </xdr:nvSpPr>
      <xdr:spPr>
        <a:xfrm>
          <a:off x="7810500" y="986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9132</xdr:rowOff>
    </xdr:from>
    <xdr:ext cx="534377" cy="259045"/>
    <xdr:sp macro="" textlink="">
      <xdr:nvSpPr>
        <xdr:cNvPr id="379" name="テキスト ボックス 378"/>
        <xdr:cNvSpPr txBox="1"/>
      </xdr:nvSpPr>
      <xdr:spPr>
        <a:xfrm>
          <a:off x="7594111" y="995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100678</xdr:rowOff>
    </xdr:from>
    <xdr:to>
      <xdr:col>36</xdr:col>
      <xdr:colOff>165100</xdr:colOff>
      <xdr:row>58</xdr:row>
      <xdr:rowOff>30828</xdr:rowOff>
    </xdr:to>
    <xdr:sp macro="" textlink="">
      <xdr:nvSpPr>
        <xdr:cNvPr id="380" name="楕円 379"/>
        <xdr:cNvSpPr/>
      </xdr:nvSpPr>
      <xdr:spPr>
        <a:xfrm>
          <a:off x="6921500" y="98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21955</xdr:rowOff>
    </xdr:from>
    <xdr:ext cx="534377" cy="259045"/>
    <xdr:sp macro="" textlink="">
      <xdr:nvSpPr>
        <xdr:cNvPr id="381" name="テキスト ボックス 380"/>
        <xdr:cNvSpPr txBox="1"/>
      </xdr:nvSpPr>
      <xdr:spPr>
        <a:xfrm>
          <a:off x="6705111" y="996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92453</xdr:rowOff>
    </xdr:from>
    <xdr:to>
      <xdr:col>55</xdr:col>
      <xdr:colOff>0</xdr:colOff>
      <xdr:row>78</xdr:row>
      <xdr:rowOff>97820</xdr:rowOff>
    </xdr:to>
    <xdr:cxnSp macro="">
      <xdr:nvCxnSpPr>
        <xdr:cNvPr id="408" name="直線コネクタ 407"/>
        <xdr:cNvCxnSpPr/>
      </xdr:nvCxnSpPr>
      <xdr:spPr>
        <a:xfrm>
          <a:off x="9639300" y="13465553"/>
          <a:ext cx="8382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77507</xdr:rowOff>
    </xdr:from>
    <xdr:to>
      <xdr:col>50</xdr:col>
      <xdr:colOff>114300</xdr:colOff>
      <xdr:row>78</xdr:row>
      <xdr:rowOff>92453</xdr:rowOff>
    </xdr:to>
    <xdr:cxnSp macro="">
      <xdr:nvCxnSpPr>
        <xdr:cNvPr id="411" name="直線コネクタ 410"/>
        <xdr:cNvCxnSpPr/>
      </xdr:nvCxnSpPr>
      <xdr:spPr>
        <a:xfrm>
          <a:off x="8750300" y="13450607"/>
          <a:ext cx="8890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77507</xdr:rowOff>
    </xdr:from>
    <xdr:to>
      <xdr:col>45</xdr:col>
      <xdr:colOff>177800</xdr:colOff>
      <xdr:row>78</xdr:row>
      <xdr:rowOff>117791</xdr:rowOff>
    </xdr:to>
    <xdr:cxnSp macro="">
      <xdr:nvCxnSpPr>
        <xdr:cNvPr id="414" name="直線コネクタ 413"/>
        <xdr:cNvCxnSpPr/>
      </xdr:nvCxnSpPr>
      <xdr:spPr>
        <a:xfrm flipV="1">
          <a:off x="7861300" y="13450607"/>
          <a:ext cx="889000" cy="4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117791</xdr:rowOff>
    </xdr:from>
    <xdr:to>
      <xdr:col>41</xdr:col>
      <xdr:colOff>50800</xdr:colOff>
      <xdr:row>78</xdr:row>
      <xdr:rowOff>126569</xdr:rowOff>
    </xdr:to>
    <xdr:cxnSp macro="">
      <xdr:nvCxnSpPr>
        <xdr:cNvPr id="417" name="直線コネクタ 416"/>
        <xdr:cNvCxnSpPr/>
      </xdr:nvCxnSpPr>
      <xdr:spPr>
        <a:xfrm flipV="1">
          <a:off x="6972300" y="13490891"/>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47020</xdr:rowOff>
    </xdr:from>
    <xdr:to>
      <xdr:col>55</xdr:col>
      <xdr:colOff>50800</xdr:colOff>
      <xdr:row>78</xdr:row>
      <xdr:rowOff>148620</xdr:rowOff>
    </xdr:to>
    <xdr:sp macro="" textlink="">
      <xdr:nvSpPr>
        <xdr:cNvPr id="427" name="楕円 426"/>
        <xdr:cNvSpPr/>
      </xdr:nvSpPr>
      <xdr:spPr>
        <a:xfrm>
          <a:off x="10426700" y="1342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133397</xdr:rowOff>
    </xdr:from>
    <xdr:ext cx="469744" cy="259045"/>
    <xdr:sp macro="" textlink="">
      <xdr:nvSpPr>
        <xdr:cNvPr id="428" name="商工費該当値テキスト"/>
        <xdr:cNvSpPr txBox="1"/>
      </xdr:nvSpPr>
      <xdr:spPr>
        <a:xfrm>
          <a:off x="10528300" y="1333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41653</xdr:rowOff>
    </xdr:from>
    <xdr:to>
      <xdr:col>50</xdr:col>
      <xdr:colOff>165100</xdr:colOff>
      <xdr:row>78</xdr:row>
      <xdr:rowOff>143253</xdr:rowOff>
    </xdr:to>
    <xdr:sp macro="" textlink="">
      <xdr:nvSpPr>
        <xdr:cNvPr id="429" name="楕円 428"/>
        <xdr:cNvSpPr/>
      </xdr:nvSpPr>
      <xdr:spPr>
        <a:xfrm>
          <a:off x="9588500" y="134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134380</xdr:rowOff>
    </xdr:from>
    <xdr:ext cx="534377" cy="259045"/>
    <xdr:sp macro="" textlink="">
      <xdr:nvSpPr>
        <xdr:cNvPr id="430" name="テキスト ボックス 429"/>
        <xdr:cNvSpPr txBox="1"/>
      </xdr:nvSpPr>
      <xdr:spPr>
        <a:xfrm>
          <a:off x="9372111" y="1350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26707</xdr:rowOff>
    </xdr:from>
    <xdr:to>
      <xdr:col>46</xdr:col>
      <xdr:colOff>38100</xdr:colOff>
      <xdr:row>78</xdr:row>
      <xdr:rowOff>128307</xdr:rowOff>
    </xdr:to>
    <xdr:sp macro="" textlink="">
      <xdr:nvSpPr>
        <xdr:cNvPr id="431" name="楕円 430"/>
        <xdr:cNvSpPr/>
      </xdr:nvSpPr>
      <xdr:spPr>
        <a:xfrm>
          <a:off x="8699500" y="133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119434</xdr:rowOff>
    </xdr:from>
    <xdr:ext cx="534377" cy="259045"/>
    <xdr:sp macro="" textlink="">
      <xdr:nvSpPr>
        <xdr:cNvPr id="432" name="テキスト ボックス 431"/>
        <xdr:cNvSpPr txBox="1"/>
      </xdr:nvSpPr>
      <xdr:spPr>
        <a:xfrm>
          <a:off x="8483111" y="134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66991</xdr:rowOff>
    </xdr:from>
    <xdr:to>
      <xdr:col>41</xdr:col>
      <xdr:colOff>101600</xdr:colOff>
      <xdr:row>78</xdr:row>
      <xdr:rowOff>168591</xdr:rowOff>
    </xdr:to>
    <xdr:sp macro="" textlink="">
      <xdr:nvSpPr>
        <xdr:cNvPr id="433" name="楕円 432"/>
        <xdr:cNvSpPr/>
      </xdr:nvSpPr>
      <xdr:spPr>
        <a:xfrm>
          <a:off x="7810500" y="1344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159718</xdr:rowOff>
    </xdr:from>
    <xdr:ext cx="469744" cy="259045"/>
    <xdr:sp macro="" textlink="">
      <xdr:nvSpPr>
        <xdr:cNvPr id="434" name="テキスト ボックス 433"/>
        <xdr:cNvSpPr txBox="1"/>
      </xdr:nvSpPr>
      <xdr:spPr>
        <a:xfrm>
          <a:off x="7626428" y="1353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75769</xdr:rowOff>
    </xdr:from>
    <xdr:to>
      <xdr:col>36</xdr:col>
      <xdr:colOff>165100</xdr:colOff>
      <xdr:row>79</xdr:row>
      <xdr:rowOff>5919</xdr:rowOff>
    </xdr:to>
    <xdr:sp macro="" textlink="">
      <xdr:nvSpPr>
        <xdr:cNvPr id="435" name="楕円 434"/>
        <xdr:cNvSpPr/>
      </xdr:nvSpPr>
      <xdr:spPr>
        <a:xfrm>
          <a:off x="6921500" y="134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168496</xdr:rowOff>
    </xdr:from>
    <xdr:ext cx="469744" cy="259045"/>
    <xdr:sp macro="" textlink="">
      <xdr:nvSpPr>
        <xdr:cNvPr id="436" name="テキスト ボックス 435"/>
        <xdr:cNvSpPr txBox="1"/>
      </xdr:nvSpPr>
      <xdr:spPr>
        <a:xfrm>
          <a:off x="6737428" y="135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150340</xdr:rowOff>
    </xdr:from>
    <xdr:to>
      <xdr:col>55</xdr:col>
      <xdr:colOff>0</xdr:colOff>
      <xdr:row>96</xdr:row>
      <xdr:rowOff>139815</xdr:rowOff>
    </xdr:to>
    <xdr:cxnSp macro="">
      <xdr:nvCxnSpPr>
        <xdr:cNvPr id="469" name="直線コネクタ 468"/>
        <xdr:cNvCxnSpPr/>
      </xdr:nvCxnSpPr>
      <xdr:spPr>
        <a:xfrm flipV="1">
          <a:off x="9639300" y="16438090"/>
          <a:ext cx="838200" cy="16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150680</xdr:rowOff>
    </xdr:from>
    <xdr:ext cx="534377" cy="259045"/>
    <xdr:sp macro="" textlink="">
      <xdr:nvSpPr>
        <xdr:cNvPr id="470" name="土木費平均値テキスト"/>
        <xdr:cNvSpPr txBox="1"/>
      </xdr:nvSpPr>
      <xdr:spPr>
        <a:xfrm>
          <a:off x="10528300" y="16438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78684</xdr:rowOff>
    </xdr:from>
    <xdr:to>
      <xdr:col>50</xdr:col>
      <xdr:colOff>114300</xdr:colOff>
      <xdr:row>96</xdr:row>
      <xdr:rowOff>139815</xdr:rowOff>
    </xdr:to>
    <xdr:cxnSp macro="">
      <xdr:nvCxnSpPr>
        <xdr:cNvPr id="472" name="直線コネクタ 471"/>
        <xdr:cNvCxnSpPr/>
      </xdr:nvCxnSpPr>
      <xdr:spPr>
        <a:xfrm>
          <a:off x="8750300" y="16537884"/>
          <a:ext cx="889000" cy="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78684</xdr:rowOff>
    </xdr:from>
    <xdr:to>
      <xdr:col>45</xdr:col>
      <xdr:colOff>177800</xdr:colOff>
      <xdr:row>96</xdr:row>
      <xdr:rowOff>94247</xdr:rowOff>
    </xdr:to>
    <xdr:cxnSp macro="">
      <xdr:nvCxnSpPr>
        <xdr:cNvPr id="475" name="直線コネクタ 474"/>
        <xdr:cNvCxnSpPr/>
      </xdr:nvCxnSpPr>
      <xdr:spPr>
        <a:xfrm flipV="1">
          <a:off x="7861300" y="16537884"/>
          <a:ext cx="889000" cy="1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94247</xdr:rowOff>
    </xdr:from>
    <xdr:to>
      <xdr:col>41</xdr:col>
      <xdr:colOff>50800</xdr:colOff>
      <xdr:row>97</xdr:row>
      <xdr:rowOff>66396</xdr:rowOff>
    </xdr:to>
    <xdr:cxnSp macro="">
      <xdr:nvCxnSpPr>
        <xdr:cNvPr id="478" name="直線コネクタ 477"/>
        <xdr:cNvCxnSpPr/>
      </xdr:nvCxnSpPr>
      <xdr:spPr>
        <a:xfrm flipV="1">
          <a:off x="6972300" y="16553447"/>
          <a:ext cx="889000" cy="1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6490</xdr:rowOff>
    </xdr:from>
    <xdr:ext cx="534377" cy="259045"/>
    <xdr:sp macro="" textlink="">
      <xdr:nvSpPr>
        <xdr:cNvPr id="480" name="テキスト ボックス 479"/>
        <xdr:cNvSpPr txBox="1"/>
      </xdr:nvSpPr>
      <xdr:spPr>
        <a:xfrm>
          <a:off x="7594111" y="166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99540</xdr:rowOff>
    </xdr:from>
    <xdr:to>
      <xdr:col>55</xdr:col>
      <xdr:colOff>50800</xdr:colOff>
      <xdr:row>96</xdr:row>
      <xdr:rowOff>29690</xdr:rowOff>
    </xdr:to>
    <xdr:sp macro="" textlink="">
      <xdr:nvSpPr>
        <xdr:cNvPr id="488" name="楕円 487"/>
        <xdr:cNvSpPr/>
      </xdr:nvSpPr>
      <xdr:spPr>
        <a:xfrm>
          <a:off x="10426700" y="163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122417</xdr:rowOff>
    </xdr:from>
    <xdr:ext cx="534377" cy="259045"/>
    <xdr:sp macro="" textlink="">
      <xdr:nvSpPr>
        <xdr:cNvPr id="489" name="土木費該当値テキスト"/>
        <xdr:cNvSpPr txBox="1"/>
      </xdr:nvSpPr>
      <xdr:spPr>
        <a:xfrm>
          <a:off x="10528300" y="162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89015</xdr:rowOff>
    </xdr:from>
    <xdr:to>
      <xdr:col>50</xdr:col>
      <xdr:colOff>165100</xdr:colOff>
      <xdr:row>97</xdr:row>
      <xdr:rowOff>19165</xdr:rowOff>
    </xdr:to>
    <xdr:sp macro="" textlink="">
      <xdr:nvSpPr>
        <xdr:cNvPr id="490" name="楕円 489"/>
        <xdr:cNvSpPr/>
      </xdr:nvSpPr>
      <xdr:spPr>
        <a:xfrm>
          <a:off x="9588500" y="1654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10292</xdr:rowOff>
    </xdr:from>
    <xdr:ext cx="534377" cy="259045"/>
    <xdr:sp macro="" textlink="">
      <xdr:nvSpPr>
        <xdr:cNvPr id="491" name="テキスト ボックス 490"/>
        <xdr:cNvSpPr txBox="1"/>
      </xdr:nvSpPr>
      <xdr:spPr>
        <a:xfrm>
          <a:off x="9372111" y="1664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27884</xdr:rowOff>
    </xdr:from>
    <xdr:to>
      <xdr:col>46</xdr:col>
      <xdr:colOff>38100</xdr:colOff>
      <xdr:row>96</xdr:row>
      <xdr:rowOff>129484</xdr:rowOff>
    </xdr:to>
    <xdr:sp macro="" textlink="">
      <xdr:nvSpPr>
        <xdr:cNvPr id="492" name="楕円 491"/>
        <xdr:cNvSpPr/>
      </xdr:nvSpPr>
      <xdr:spPr>
        <a:xfrm>
          <a:off x="8699500" y="164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146011</xdr:rowOff>
    </xdr:from>
    <xdr:ext cx="534377" cy="259045"/>
    <xdr:sp macro="" textlink="">
      <xdr:nvSpPr>
        <xdr:cNvPr id="493" name="テキスト ボックス 492"/>
        <xdr:cNvSpPr txBox="1"/>
      </xdr:nvSpPr>
      <xdr:spPr>
        <a:xfrm>
          <a:off x="8483111" y="16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43447</xdr:rowOff>
    </xdr:from>
    <xdr:to>
      <xdr:col>41</xdr:col>
      <xdr:colOff>101600</xdr:colOff>
      <xdr:row>96</xdr:row>
      <xdr:rowOff>145047</xdr:rowOff>
    </xdr:to>
    <xdr:sp macro="" textlink="">
      <xdr:nvSpPr>
        <xdr:cNvPr id="494" name="楕円 493"/>
        <xdr:cNvSpPr/>
      </xdr:nvSpPr>
      <xdr:spPr>
        <a:xfrm>
          <a:off x="7810500" y="165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161574</xdr:rowOff>
    </xdr:from>
    <xdr:ext cx="534377" cy="259045"/>
    <xdr:sp macro="" textlink="">
      <xdr:nvSpPr>
        <xdr:cNvPr id="495" name="テキスト ボックス 494"/>
        <xdr:cNvSpPr txBox="1"/>
      </xdr:nvSpPr>
      <xdr:spPr>
        <a:xfrm>
          <a:off x="7594111" y="162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15596</xdr:rowOff>
    </xdr:from>
    <xdr:to>
      <xdr:col>36</xdr:col>
      <xdr:colOff>165100</xdr:colOff>
      <xdr:row>97</xdr:row>
      <xdr:rowOff>117196</xdr:rowOff>
    </xdr:to>
    <xdr:sp macro="" textlink="">
      <xdr:nvSpPr>
        <xdr:cNvPr id="496" name="楕円 495"/>
        <xdr:cNvSpPr/>
      </xdr:nvSpPr>
      <xdr:spPr>
        <a:xfrm>
          <a:off x="6921500" y="166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108323</xdr:rowOff>
    </xdr:from>
    <xdr:ext cx="534377" cy="259045"/>
    <xdr:sp macro="" textlink="">
      <xdr:nvSpPr>
        <xdr:cNvPr id="497" name="テキスト ボックス 496"/>
        <xdr:cNvSpPr txBox="1"/>
      </xdr:nvSpPr>
      <xdr:spPr>
        <a:xfrm>
          <a:off x="6705111" y="167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64814</xdr:rowOff>
    </xdr:from>
    <xdr:to>
      <xdr:col>85</xdr:col>
      <xdr:colOff>127000</xdr:colOff>
      <xdr:row>35</xdr:row>
      <xdr:rowOff>159798</xdr:rowOff>
    </xdr:to>
    <xdr:cxnSp macro="">
      <xdr:nvCxnSpPr>
        <xdr:cNvPr id="526" name="直線コネクタ 525"/>
        <xdr:cNvCxnSpPr/>
      </xdr:nvCxnSpPr>
      <xdr:spPr>
        <a:xfrm>
          <a:off x="15481300" y="5722664"/>
          <a:ext cx="838200" cy="4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64814</xdr:rowOff>
    </xdr:from>
    <xdr:to>
      <xdr:col>81</xdr:col>
      <xdr:colOff>50800</xdr:colOff>
      <xdr:row>36</xdr:row>
      <xdr:rowOff>40983</xdr:rowOff>
    </xdr:to>
    <xdr:cxnSp macro="">
      <xdr:nvCxnSpPr>
        <xdr:cNvPr id="529" name="直線コネクタ 528"/>
        <xdr:cNvCxnSpPr/>
      </xdr:nvCxnSpPr>
      <xdr:spPr>
        <a:xfrm flipV="1">
          <a:off x="14592300" y="5722664"/>
          <a:ext cx="889000" cy="49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59747</xdr:rowOff>
    </xdr:from>
    <xdr:to>
      <xdr:col>76</xdr:col>
      <xdr:colOff>114300</xdr:colOff>
      <xdr:row>36</xdr:row>
      <xdr:rowOff>40983</xdr:rowOff>
    </xdr:to>
    <xdr:cxnSp macro="">
      <xdr:nvCxnSpPr>
        <xdr:cNvPr id="532" name="直線コネクタ 531"/>
        <xdr:cNvCxnSpPr/>
      </xdr:nvCxnSpPr>
      <xdr:spPr>
        <a:xfrm>
          <a:off x="13703300" y="6060497"/>
          <a:ext cx="889000" cy="15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123165</xdr:rowOff>
    </xdr:from>
    <xdr:to>
      <xdr:col>71</xdr:col>
      <xdr:colOff>177800</xdr:colOff>
      <xdr:row>35</xdr:row>
      <xdr:rowOff>59747</xdr:rowOff>
    </xdr:to>
    <xdr:cxnSp macro="">
      <xdr:nvCxnSpPr>
        <xdr:cNvPr id="535" name="直線コネクタ 534"/>
        <xdr:cNvCxnSpPr/>
      </xdr:nvCxnSpPr>
      <xdr:spPr>
        <a:xfrm>
          <a:off x="12814300" y="5952465"/>
          <a:ext cx="889000" cy="10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108998</xdr:rowOff>
    </xdr:from>
    <xdr:to>
      <xdr:col>85</xdr:col>
      <xdr:colOff>177800</xdr:colOff>
      <xdr:row>36</xdr:row>
      <xdr:rowOff>39148</xdr:rowOff>
    </xdr:to>
    <xdr:sp macro="" textlink="">
      <xdr:nvSpPr>
        <xdr:cNvPr id="545" name="楕円 544"/>
        <xdr:cNvSpPr/>
      </xdr:nvSpPr>
      <xdr:spPr>
        <a:xfrm>
          <a:off x="16268700" y="61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131875</xdr:rowOff>
    </xdr:from>
    <xdr:ext cx="534377" cy="259045"/>
    <xdr:sp macro="" textlink="">
      <xdr:nvSpPr>
        <xdr:cNvPr id="546" name="消防費該当値テキスト"/>
        <xdr:cNvSpPr txBox="1"/>
      </xdr:nvSpPr>
      <xdr:spPr>
        <a:xfrm>
          <a:off x="16370300" y="596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14014</xdr:rowOff>
    </xdr:from>
    <xdr:to>
      <xdr:col>81</xdr:col>
      <xdr:colOff>101600</xdr:colOff>
      <xdr:row>33</xdr:row>
      <xdr:rowOff>115614</xdr:rowOff>
    </xdr:to>
    <xdr:sp macro="" textlink="">
      <xdr:nvSpPr>
        <xdr:cNvPr id="547" name="楕円 546"/>
        <xdr:cNvSpPr/>
      </xdr:nvSpPr>
      <xdr:spPr>
        <a:xfrm>
          <a:off x="15430500" y="567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132141</xdr:rowOff>
    </xdr:from>
    <xdr:ext cx="534377" cy="259045"/>
    <xdr:sp macro="" textlink="">
      <xdr:nvSpPr>
        <xdr:cNvPr id="548" name="テキスト ボックス 547"/>
        <xdr:cNvSpPr txBox="1"/>
      </xdr:nvSpPr>
      <xdr:spPr>
        <a:xfrm>
          <a:off x="15214111" y="544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161633</xdr:rowOff>
    </xdr:from>
    <xdr:to>
      <xdr:col>76</xdr:col>
      <xdr:colOff>165100</xdr:colOff>
      <xdr:row>36</xdr:row>
      <xdr:rowOff>91783</xdr:rowOff>
    </xdr:to>
    <xdr:sp macro="" textlink="">
      <xdr:nvSpPr>
        <xdr:cNvPr id="549" name="楕円 548"/>
        <xdr:cNvSpPr/>
      </xdr:nvSpPr>
      <xdr:spPr>
        <a:xfrm>
          <a:off x="14541500" y="616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82910</xdr:rowOff>
    </xdr:from>
    <xdr:ext cx="534377" cy="259045"/>
    <xdr:sp macro="" textlink="">
      <xdr:nvSpPr>
        <xdr:cNvPr id="550" name="テキスト ボックス 549"/>
        <xdr:cNvSpPr txBox="1"/>
      </xdr:nvSpPr>
      <xdr:spPr>
        <a:xfrm>
          <a:off x="14325111" y="625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8947</xdr:rowOff>
    </xdr:from>
    <xdr:to>
      <xdr:col>72</xdr:col>
      <xdr:colOff>38100</xdr:colOff>
      <xdr:row>35</xdr:row>
      <xdr:rowOff>110547</xdr:rowOff>
    </xdr:to>
    <xdr:sp macro="" textlink="">
      <xdr:nvSpPr>
        <xdr:cNvPr id="551" name="楕円 550"/>
        <xdr:cNvSpPr/>
      </xdr:nvSpPr>
      <xdr:spPr>
        <a:xfrm>
          <a:off x="13652500" y="600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127074</xdr:rowOff>
    </xdr:from>
    <xdr:ext cx="534377" cy="259045"/>
    <xdr:sp macro="" textlink="">
      <xdr:nvSpPr>
        <xdr:cNvPr id="552" name="テキスト ボックス 551"/>
        <xdr:cNvSpPr txBox="1"/>
      </xdr:nvSpPr>
      <xdr:spPr>
        <a:xfrm>
          <a:off x="13436111" y="578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72365</xdr:rowOff>
    </xdr:from>
    <xdr:to>
      <xdr:col>67</xdr:col>
      <xdr:colOff>101600</xdr:colOff>
      <xdr:row>35</xdr:row>
      <xdr:rowOff>2515</xdr:rowOff>
    </xdr:to>
    <xdr:sp macro="" textlink="">
      <xdr:nvSpPr>
        <xdr:cNvPr id="553" name="楕円 552"/>
        <xdr:cNvSpPr/>
      </xdr:nvSpPr>
      <xdr:spPr>
        <a:xfrm>
          <a:off x="12763500" y="590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19042</xdr:rowOff>
    </xdr:from>
    <xdr:ext cx="534377" cy="259045"/>
    <xdr:sp macro="" textlink="">
      <xdr:nvSpPr>
        <xdr:cNvPr id="554" name="テキスト ボックス 553"/>
        <xdr:cNvSpPr txBox="1"/>
      </xdr:nvSpPr>
      <xdr:spPr>
        <a:xfrm>
          <a:off x="12547111" y="567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3226</xdr:rowOff>
    </xdr:from>
    <xdr:to>
      <xdr:col>85</xdr:col>
      <xdr:colOff>127000</xdr:colOff>
      <xdr:row>57</xdr:row>
      <xdr:rowOff>107785</xdr:rowOff>
    </xdr:to>
    <xdr:cxnSp macro="">
      <xdr:nvCxnSpPr>
        <xdr:cNvPr id="584" name="直線コネクタ 583"/>
        <xdr:cNvCxnSpPr/>
      </xdr:nvCxnSpPr>
      <xdr:spPr>
        <a:xfrm flipV="1">
          <a:off x="15481300" y="9775876"/>
          <a:ext cx="838200" cy="10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100406</xdr:rowOff>
    </xdr:from>
    <xdr:to>
      <xdr:col>81</xdr:col>
      <xdr:colOff>50800</xdr:colOff>
      <xdr:row>57</xdr:row>
      <xdr:rowOff>107785</xdr:rowOff>
    </xdr:to>
    <xdr:cxnSp macro="">
      <xdr:nvCxnSpPr>
        <xdr:cNvPr id="587" name="直線コネクタ 586"/>
        <xdr:cNvCxnSpPr/>
      </xdr:nvCxnSpPr>
      <xdr:spPr>
        <a:xfrm>
          <a:off x="14592300" y="9701606"/>
          <a:ext cx="889000" cy="17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100406</xdr:rowOff>
    </xdr:from>
    <xdr:to>
      <xdr:col>76</xdr:col>
      <xdr:colOff>114300</xdr:colOff>
      <xdr:row>57</xdr:row>
      <xdr:rowOff>17882</xdr:rowOff>
    </xdr:to>
    <xdr:cxnSp macro="">
      <xdr:nvCxnSpPr>
        <xdr:cNvPr id="590" name="直線コネクタ 589"/>
        <xdr:cNvCxnSpPr/>
      </xdr:nvCxnSpPr>
      <xdr:spPr>
        <a:xfrm flipV="1">
          <a:off x="13703300" y="9701606"/>
          <a:ext cx="889000" cy="8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17882</xdr:rowOff>
    </xdr:from>
    <xdr:to>
      <xdr:col>71</xdr:col>
      <xdr:colOff>177800</xdr:colOff>
      <xdr:row>58</xdr:row>
      <xdr:rowOff>55893</xdr:rowOff>
    </xdr:to>
    <xdr:cxnSp macro="">
      <xdr:nvCxnSpPr>
        <xdr:cNvPr id="593" name="直線コネクタ 592"/>
        <xdr:cNvCxnSpPr/>
      </xdr:nvCxnSpPr>
      <xdr:spPr>
        <a:xfrm flipV="1">
          <a:off x="12814300" y="9790532"/>
          <a:ext cx="889000" cy="20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123876</xdr:rowOff>
    </xdr:from>
    <xdr:to>
      <xdr:col>85</xdr:col>
      <xdr:colOff>177800</xdr:colOff>
      <xdr:row>57</xdr:row>
      <xdr:rowOff>54026</xdr:rowOff>
    </xdr:to>
    <xdr:sp macro="" textlink="">
      <xdr:nvSpPr>
        <xdr:cNvPr id="603" name="楕円 602"/>
        <xdr:cNvSpPr/>
      </xdr:nvSpPr>
      <xdr:spPr>
        <a:xfrm>
          <a:off x="16268700" y="97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102303</xdr:rowOff>
    </xdr:from>
    <xdr:ext cx="534377" cy="259045"/>
    <xdr:sp macro="" textlink="">
      <xdr:nvSpPr>
        <xdr:cNvPr id="604" name="教育費該当値テキスト"/>
        <xdr:cNvSpPr txBox="1"/>
      </xdr:nvSpPr>
      <xdr:spPr>
        <a:xfrm>
          <a:off x="16370300" y="97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56985</xdr:rowOff>
    </xdr:from>
    <xdr:to>
      <xdr:col>81</xdr:col>
      <xdr:colOff>101600</xdr:colOff>
      <xdr:row>57</xdr:row>
      <xdr:rowOff>158585</xdr:rowOff>
    </xdr:to>
    <xdr:sp macro="" textlink="">
      <xdr:nvSpPr>
        <xdr:cNvPr id="605" name="楕円 604"/>
        <xdr:cNvSpPr/>
      </xdr:nvSpPr>
      <xdr:spPr>
        <a:xfrm>
          <a:off x="15430500" y="98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149712</xdr:rowOff>
    </xdr:from>
    <xdr:ext cx="534377" cy="259045"/>
    <xdr:sp macro="" textlink="">
      <xdr:nvSpPr>
        <xdr:cNvPr id="606" name="テキスト ボックス 605"/>
        <xdr:cNvSpPr txBox="1"/>
      </xdr:nvSpPr>
      <xdr:spPr>
        <a:xfrm>
          <a:off x="15214111" y="992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49606</xdr:rowOff>
    </xdr:from>
    <xdr:to>
      <xdr:col>76</xdr:col>
      <xdr:colOff>165100</xdr:colOff>
      <xdr:row>56</xdr:row>
      <xdr:rowOff>151206</xdr:rowOff>
    </xdr:to>
    <xdr:sp macro="" textlink="">
      <xdr:nvSpPr>
        <xdr:cNvPr id="607" name="楕円 606"/>
        <xdr:cNvSpPr/>
      </xdr:nvSpPr>
      <xdr:spPr>
        <a:xfrm>
          <a:off x="14541500" y="96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142333</xdr:rowOff>
    </xdr:from>
    <xdr:ext cx="534377" cy="259045"/>
    <xdr:sp macro="" textlink="">
      <xdr:nvSpPr>
        <xdr:cNvPr id="608" name="テキスト ボックス 607"/>
        <xdr:cNvSpPr txBox="1"/>
      </xdr:nvSpPr>
      <xdr:spPr>
        <a:xfrm>
          <a:off x="14325111" y="974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138532</xdr:rowOff>
    </xdr:from>
    <xdr:to>
      <xdr:col>72</xdr:col>
      <xdr:colOff>38100</xdr:colOff>
      <xdr:row>57</xdr:row>
      <xdr:rowOff>68682</xdr:rowOff>
    </xdr:to>
    <xdr:sp macro="" textlink="">
      <xdr:nvSpPr>
        <xdr:cNvPr id="609" name="楕円 608"/>
        <xdr:cNvSpPr/>
      </xdr:nvSpPr>
      <xdr:spPr>
        <a:xfrm>
          <a:off x="13652500" y="973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59809</xdr:rowOff>
    </xdr:from>
    <xdr:ext cx="534377" cy="259045"/>
    <xdr:sp macro="" textlink="">
      <xdr:nvSpPr>
        <xdr:cNvPr id="610" name="テキスト ボックス 609"/>
        <xdr:cNvSpPr txBox="1"/>
      </xdr:nvSpPr>
      <xdr:spPr>
        <a:xfrm>
          <a:off x="13436111" y="983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5093</xdr:rowOff>
    </xdr:from>
    <xdr:to>
      <xdr:col>67</xdr:col>
      <xdr:colOff>101600</xdr:colOff>
      <xdr:row>58</xdr:row>
      <xdr:rowOff>106693</xdr:rowOff>
    </xdr:to>
    <xdr:sp macro="" textlink="">
      <xdr:nvSpPr>
        <xdr:cNvPr id="611" name="楕円 610"/>
        <xdr:cNvSpPr/>
      </xdr:nvSpPr>
      <xdr:spPr>
        <a:xfrm>
          <a:off x="12763500" y="99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97820</xdr:rowOff>
    </xdr:from>
    <xdr:ext cx="534377" cy="259045"/>
    <xdr:sp macro="" textlink="">
      <xdr:nvSpPr>
        <xdr:cNvPr id="612" name="テキスト ボックス 611"/>
        <xdr:cNvSpPr txBox="1"/>
      </xdr:nvSpPr>
      <xdr:spPr>
        <a:xfrm>
          <a:off x="12547111" y="1004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101867</xdr:rowOff>
    </xdr:from>
    <xdr:to>
      <xdr:col>85</xdr:col>
      <xdr:colOff>127000</xdr:colOff>
      <xdr:row>79</xdr:row>
      <xdr:rowOff>33156</xdr:rowOff>
    </xdr:to>
    <xdr:cxnSp macro="">
      <xdr:nvCxnSpPr>
        <xdr:cNvPr id="643" name="直線コネクタ 642"/>
        <xdr:cNvCxnSpPr/>
      </xdr:nvCxnSpPr>
      <xdr:spPr>
        <a:xfrm flipV="1">
          <a:off x="15481300" y="13474967"/>
          <a:ext cx="838200" cy="10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53497</xdr:rowOff>
    </xdr:from>
    <xdr:ext cx="469744" cy="259045"/>
    <xdr:sp macro="" textlink="">
      <xdr:nvSpPr>
        <xdr:cNvPr id="644" name="災害復旧費平均値テキスト"/>
        <xdr:cNvSpPr txBox="1"/>
      </xdr:nvSpPr>
      <xdr:spPr>
        <a:xfrm>
          <a:off x="16370300" y="1342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629</xdr:rowOff>
    </xdr:from>
    <xdr:to>
      <xdr:col>81</xdr:col>
      <xdr:colOff>50800</xdr:colOff>
      <xdr:row>79</xdr:row>
      <xdr:rowOff>33156</xdr:rowOff>
    </xdr:to>
    <xdr:cxnSp macro="">
      <xdr:nvCxnSpPr>
        <xdr:cNvPr id="646" name="直線コネクタ 645"/>
        <xdr:cNvCxnSpPr/>
      </xdr:nvCxnSpPr>
      <xdr:spPr>
        <a:xfrm>
          <a:off x="14592300" y="13545179"/>
          <a:ext cx="889000" cy="3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629</xdr:rowOff>
    </xdr:from>
    <xdr:to>
      <xdr:col>76</xdr:col>
      <xdr:colOff>114300</xdr:colOff>
      <xdr:row>79</xdr:row>
      <xdr:rowOff>51901</xdr:rowOff>
    </xdr:to>
    <xdr:cxnSp macro="">
      <xdr:nvCxnSpPr>
        <xdr:cNvPr id="649" name="直線コネクタ 648"/>
        <xdr:cNvCxnSpPr/>
      </xdr:nvCxnSpPr>
      <xdr:spPr>
        <a:xfrm flipV="1">
          <a:off x="13703300" y="13545179"/>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35556</xdr:rowOff>
    </xdr:from>
    <xdr:to>
      <xdr:col>71</xdr:col>
      <xdr:colOff>177800</xdr:colOff>
      <xdr:row>79</xdr:row>
      <xdr:rowOff>51901</xdr:rowOff>
    </xdr:to>
    <xdr:cxnSp macro="">
      <xdr:nvCxnSpPr>
        <xdr:cNvPr id="652" name="直線コネクタ 651"/>
        <xdr:cNvCxnSpPr/>
      </xdr:nvCxnSpPr>
      <xdr:spPr>
        <a:xfrm>
          <a:off x="12814300" y="13580106"/>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51067</xdr:rowOff>
    </xdr:from>
    <xdr:to>
      <xdr:col>85</xdr:col>
      <xdr:colOff>177800</xdr:colOff>
      <xdr:row>78</xdr:row>
      <xdr:rowOff>152667</xdr:rowOff>
    </xdr:to>
    <xdr:sp macro="" textlink="">
      <xdr:nvSpPr>
        <xdr:cNvPr id="662" name="楕円 661"/>
        <xdr:cNvSpPr/>
      </xdr:nvSpPr>
      <xdr:spPr>
        <a:xfrm>
          <a:off x="16268700" y="134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73944</xdr:rowOff>
    </xdr:from>
    <xdr:ext cx="534377" cy="259045"/>
    <xdr:sp macro="" textlink="">
      <xdr:nvSpPr>
        <xdr:cNvPr id="663" name="災害復旧費該当値テキスト"/>
        <xdr:cNvSpPr txBox="1"/>
      </xdr:nvSpPr>
      <xdr:spPr>
        <a:xfrm>
          <a:off x="16370300" y="1327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153806</xdr:rowOff>
    </xdr:from>
    <xdr:to>
      <xdr:col>81</xdr:col>
      <xdr:colOff>101600</xdr:colOff>
      <xdr:row>79</xdr:row>
      <xdr:rowOff>83956</xdr:rowOff>
    </xdr:to>
    <xdr:sp macro="" textlink="">
      <xdr:nvSpPr>
        <xdr:cNvPr id="664" name="楕円 663"/>
        <xdr:cNvSpPr/>
      </xdr:nvSpPr>
      <xdr:spPr>
        <a:xfrm>
          <a:off x="15430500" y="1352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75083</xdr:rowOff>
    </xdr:from>
    <xdr:ext cx="469744" cy="259045"/>
    <xdr:sp macro="" textlink="">
      <xdr:nvSpPr>
        <xdr:cNvPr id="665" name="テキスト ボックス 664"/>
        <xdr:cNvSpPr txBox="1"/>
      </xdr:nvSpPr>
      <xdr:spPr>
        <a:xfrm>
          <a:off x="15246428" y="1361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121279</xdr:rowOff>
    </xdr:from>
    <xdr:to>
      <xdr:col>76</xdr:col>
      <xdr:colOff>165100</xdr:colOff>
      <xdr:row>79</xdr:row>
      <xdr:rowOff>51429</xdr:rowOff>
    </xdr:to>
    <xdr:sp macro="" textlink="">
      <xdr:nvSpPr>
        <xdr:cNvPr id="666" name="楕円 665"/>
        <xdr:cNvSpPr/>
      </xdr:nvSpPr>
      <xdr:spPr>
        <a:xfrm>
          <a:off x="14541500" y="134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42556</xdr:rowOff>
    </xdr:from>
    <xdr:ext cx="469744" cy="259045"/>
    <xdr:sp macro="" textlink="">
      <xdr:nvSpPr>
        <xdr:cNvPr id="667" name="テキスト ボックス 666"/>
        <xdr:cNvSpPr txBox="1"/>
      </xdr:nvSpPr>
      <xdr:spPr>
        <a:xfrm>
          <a:off x="14357428" y="1358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1101</xdr:rowOff>
    </xdr:from>
    <xdr:to>
      <xdr:col>72</xdr:col>
      <xdr:colOff>38100</xdr:colOff>
      <xdr:row>79</xdr:row>
      <xdr:rowOff>102701</xdr:rowOff>
    </xdr:to>
    <xdr:sp macro="" textlink="">
      <xdr:nvSpPr>
        <xdr:cNvPr id="668" name="楕円 667"/>
        <xdr:cNvSpPr/>
      </xdr:nvSpPr>
      <xdr:spPr>
        <a:xfrm>
          <a:off x="13652500" y="135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93828</xdr:rowOff>
    </xdr:from>
    <xdr:ext cx="469744" cy="259045"/>
    <xdr:sp macro="" textlink="">
      <xdr:nvSpPr>
        <xdr:cNvPr id="669" name="テキスト ボックス 668"/>
        <xdr:cNvSpPr txBox="1"/>
      </xdr:nvSpPr>
      <xdr:spPr>
        <a:xfrm>
          <a:off x="13468428" y="136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156206</xdr:rowOff>
    </xdr:from>
    <xdr:to>
      <xdr:col>67</xdr:col>
      <xdr:colOff>101600</xdr:colOff>
      <xdr:row>79</xdr:row>
      <xdr:rowOff>86356</xdr:rowOff>
    </xdr:to>
    <xdr:sp macro="" textlink="">
      <xdr:nvSpPr>
        <xdr:cNvPr id="670" name="楕円 669"/>
        <xdr:cNvSpPr/>
      </xdr:nvSpPr>
      <xdr:spPr>
        <a:xfrm>
          <a:off x="12763500" y="135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77483</xdr:rowOff>
    </xdr:from>
    <xdr:ext cx="469744" cy="259045"/>
    <xdr:sp macro="" textlink="">
      <xdr:nvSpPr>
        <xdr:cNvPr id="671" name="テキスト ボックス 670"/>
        <xdr:cNvSpPr txBox="1"/>
      </xdr:nvSpPr>
      <xdr:spPr>
        <a:xfrm>
          <a:off x="12579428" y="1362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145999</xdr:rowOff>
    </xdr:from>
    <xdr:to>
      <xdr:col>85</xdr:col>
      <xdr:colOff>127000</xdr:colOff>
      <xdr:row>97</xdr:row>
      <xdr:rowOff>150079</xdr:rowOff>
    </xdr:to>
    <xdr:cxnSp macro="">
      <xdr:nvCxnSpPr>
        <xdr:cNvPr id="702" name="直線コネクタ 701"/>
        <xdr:cNvCxnSpPr/>
      </xdr:nvCxnSpPr>
      <xdr:spPr>
        <a:xfrm>
          <a:off x="15481300" y="16776649"/>
          <a:ext cx="8382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142649</xdr:rowOff>
    </xdr:from>
    <xdr:to>
      <xdr:col>81</xdr:col>
      <xdr:colOff>50800</xdr:colOff>
      <xdr:row>97</xdr:row>
      <xdr:rowOff>145999</xdr:rowOff>
    </xdr:to>
    <xdr:cxnSp macro="">
      <xdr:nvCxnSpPr>
        <xdr:cNvPr id="705" name="直線コネクタ 704"/>
        <xdr:cNvCxnSpPr/>
      </xdr:nvCxnSpPr>
      <xdr:spPr>
        <a:xfrm>
          <a:off x="14592300" y="16773299"/>
          <a:ext cx="889000" cy="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142649</xdr:rowOff>
    </xdr:from>
    <xdr:to>
      <xdr:col>76</xdr:col>
      <xdr:colOff>114300</xdr:colOff>
      <xdr:row>97</xdr:row>
      <xdr:rowOff>149696</xdr:rowOff>
    </xdr:to>
    <xdr:cxnSp macro="">
      <xdr:nvCxnSpPr>
        <xdr:cNvPr id="708" name="直線コネクタ 707"/>
        <xdr:cNvCxnSpPr/>
      </xdr:nvCxnSpPr>
      <xdr:spPr>
        <a:xfrm flipV="1">
          <a:off x="13703300" y="16773299"/>
          <a:ext cx="889000" cy="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149696</xdr:rowOff>
    </xdr:from>
    <xdr:to>
      <xdr:col>71</xdr:col>
      <xdr:colOff>177800</xdr:colOff>
      <xdr:row>97</xdr:row>
      <xdr:rowOff>149775</xdr:rowOff>
    </xdr:to>
    <xdr:cxnSp macro="">
      <xdr:nvCxnSpPr>
        <xdr:cNvPr id="711" name="直線コネクタ 710"/>
        <xdr:cNvCxnSpPr/>
      </xdr:nvCxnSpPr>
      <xdr:spPr>
        <a:xfrm flipV="1">
          <a:off x="12814300" y="16780346"/>
          <a:ext cx="88900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99279</xdr:rowOff>
    </xdr:from>
    <xdr:to>
      <xdr:col>85</xdr:col>
      <xdr:colOff>177800</xdr:colOff>
      <xdr:row>98</xdr:row>
      <xdr:rowOff>29429</xdr:rowOff>
    </xdr:to>
    <xdr:sp macro="" textlink="">
      <xdr:nvSpPr>
        <xdr:cNvPr id="721" name="楕円 720"/>
        <xdr:cNvSpPr/>
      </xdr:nvSpPr>
      <xdr:spPr>
        <a:xfrm>
          <a:off x="16268700" y="1672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122156</xdr:rowOff>
    </xdr:from>
    <xdr:ext cx="534377" cy="259045"/>
    <xdr:sp macro="" textlink="">
      <xdr:nvSpPr>
        <xdr:cNvPr id="722" name="公債費該当値テキスト"/>
        <xdr:cNvSpPr txBox="1"/>
      </xdr:nvSpPr>
      <xdr:spPr>
        <a:xfrm>
          <a:off x="16370300" y="165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95199</xdr:rowOff>
    </xdr:from>
    <xdr:to>
      <xdr:col>81</xdr:col>
      <xdr:colOff>101600</xdr:colOff>
      <xdr:row>98</xdr:row>
      <xdr:rowOff>25349</xdr:rowOff>
    </xdr:to>
    <xdr:sp macro="" textlink="">
      <xdr:nvSpPr>
        <xdr:cNvPr id="723" name="楕円 722"/>
        <xdr:cNvSpPr/>
      </xdr:nvSpPr>
      <xdr:spPr>
        <a:xfrm>
          <a:off x="15430500" y="1672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41876</xdr:rowOff>
    </xdr:from>
    <xdr:ext cx="534377" cy="259045"/>
    <xdr:sp macro="" textlink="">
      <xdr:nvSpPr>
        <xdr:cNvPr id="724" name="テキスト ボックス 723"/>
        <xdr:cNvSpPr txBox="1"/>
      </xdr:nvSpPr>
      <xdr:spPr>
        <a:xfrm>
          <a:off x="15214111" y="165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91849</xdr:rowOff>
    </xdr:from>
    <xdr:to>
      <xdr:col>76</xdr:col>
      <xdr:colOff>165100</xdr:colOff>
      <xdr:row>98</xdr:row>
      <xdr:rowOff>21999</xdr:rowOff>
    </xdr:to>
    <xdr:sp macro="" textlink="">
      <xdr:nvSpPr>
        <xdr:cNvPr id="725" name="楕円 724"/>
        <xdr:cNvSpPr/>
      </xdr:nvSpPr>
      <xdr:spPr>
        <a:xfrm>
          <a:off x="14541500" y="167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38526</xdr:rowOff>
    </xdr:from>
    <xdr:ext cx="534377" cy="259045"/>
    <xdr:sp macro="" textlink="">
      <xdr:nvSpPr>
        <xdr:cNvPr id="726" name="テキスト ボックス 725"/>
        <xdr:cNvSpPr txBox="1"/>
      </xdr:nvSpPr>
      <xdr:spPr>
        <a:xfrm>
          <a:off x="14325111" y="1649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98896</xdr:rowOff>
    </xdr:from>
    <xdr:to>
      <xdr:col>72</xdr:col>
      <xdr:colOff>38100</xdr:colOff>
      <xdr:row>98</xdr:row>
      <xdr:rowOff>29046</xdr:rowOff>
    </xdr:to>
    <xdr:sp macro="" textlink="">
      <xdr:nvSpPr>
        <xdr:cNvPr id="727" name="楕円 726"/>
        <xdr:cNvSpPr/>
      </xdr:nvSpPr>
      <xdr:spPr>
        <a:xfrm>
          <a:off x="13652500" y="167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45573</xdr:rowOff>
    </xdr:from>
    <xdr:ext cx="534377" cy="259045"/>
    <xdr:sp macro="" textlink="">
      <xdr:nvSpPr>
        <xdr:cNvPr id="728" name="テキスト ボックス 727"/>
        <xdr:cNvSpPr txBox="1"/>
      </xdr:nvSpPr>
      <xdr:spPr>
        <a:xfrm>
          <a:off x="13436111" y="165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98975</xdr:rowOff>
    </xdr:from>
    <xdr:to>
      <xdr:col>67</xdr:col>
      <xdr:colOff>101600</xdr:colOff>
      <xdr:row>98</xdr:row>
      <xdr:rowOff>29125</xdr:rowOff>
    </xdr:to>
    <xdr:sp macro="" textlink="">
      <xdr:nvSpPr>
        <xdr:cNvPr id="729" name="楕円 728"/>
        <xdr:cNvSpPr/>
      </xdr:nvSpPr>
      <xdr:spPr>
        <a:xfrm>
          <a:off x="12763500" y="1672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45652</xdr:rowOff>
    </xdr:from>
    <xdr:ext cx="534377" cy="259045"/>
    <xdr:sp macro="" textlink="">
      <xdr:nvSpPr>
        <xdr:cNvPr id="730" name="テキスト ボックス 729"/>
        <xdr:cNvSpPr txBox="1"/>
      </xdr:nvSpPr>
      <xdr:spPr>
        <a:xfrm>
          <a:off x="12547111" y="1650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97912</xdr:rowOff>
    </xdr:from>
    <xdr:to>
      <xdr:col>116</xdr:col>
      <xdr:colOff>63500</xdr:colOff>
      <xdr:row>38</xdr:row>
      <xdr:rowOff>118760</xdr:rowOff>
    </xdr:to>
    <xdr:cxnSp macro="">
      <xdr:nvCxnSpPr>
        <xdr:cNvPr id="757" name="直線コネクタ 756"/>
        <xdr:cNvCxnSpPr/>
      </xdr:nvCxnSpPr>
      <xdr:spPr>
        <a:xfrm>
          <a:off x="21323300" y="6613012"/>
          <a:ext cx="8382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54617</xdr:rowOff>
    </xdr:from>
    <xdr:ext cx="378565" cy="259045"/>
    <xdr:sp macro="" textlink="">
      <xdr:nvSpPr>
        <xdr:cNvPr id="758" name="諸支出金平均値テキスト"/>
        <xdr:cNvSpPr txBox="1"/>
      </xdr:nvSpPr>
      <xdr:spPr>
        <a:xfrm>
          <a:off x="22212300" y="6569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97912</xdr:rowOff>
    </xdr:from>
    <xdr:to>
      <xdr:col>111</xdr:col>
      <xdr:colOff>177800</xdr:colOff>
      <xdr:row>38</xdr:row>
      <xdr:rowOff>130830</xdr:rowOff>
    </xdr:to>
    <xdr:cxnSp macro="">
      <xdr:nvCxnSpPr>
        <xdr:cNvPr id="760" name="直線コネクタ 759"/>
        <xdr:cNvCxnSpPr/>
      </xdr:nvCxnSpPr>
      <xdr:spPr>
        <a:xfrm flipV="1">
          <a:off x="20434300" y="661301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4599</xdr:rowOff>
    </xdr:from>
    <xdr:ext cx="313932" cy="259045"/>
    <xdr:sp macro="" textlink="">
      <xdr:nvSpPr>
        <xdr:cNvPr id="762" name="テキスト ボックス 761"/>
        <xdr:cNvSpPr txBox="1"/>
      </xdr:nvSpPr>
      <xdr:spPr>
        <a:xfrm>
          <a:off x="21166333" y="6691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130830</xdr:rowOff>
    </xdr:from>
    <xdr:to>
      <xdr:col>107</xdr:col>
      <xdr:colOff>50800</xdr:colOff>
      <xdr:row>38</xdr:row>
      <xdr:rowOff>139700</xdr:rowOff>
    </xdr:to>
    <xdr:cxnSp macro="">
      <xdr:nvCxnSpPr>
        <xdr:cNvPr id="763" name="直線コネクタ 762"/>
        <xdr:cNvCxnSpPr/>
      </xdr:nvCxnSpPr>
      <xdr:spPr>
        <a:xfrm flipV="1">
          <a:off x="19545300" y="6645930"/>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129825</xdr:rowOff>
    </xdr:from>
    <xdr:to>
      <xdr:col>102</xdr:col>
      <xdr:colOff>114300</xdr:colOff>
      <xdr:row>38</xdr:row>
      <xdr:rowOff>139700</xdr:rowOff>
    </xdr:to>
    <xdr:cxnSp macro="">
      <xdr:nvCxnSpPr>
        <xdr:cNvPr id="766" name="直線コネクタ 765"/>
        <xdr:cNvCxnSpPr/>
      </xdr:nvCxnSpPr>
      <xdr:spPr>
        <a:xfrm>
          <a:off x="18656300" y="6644925"/>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67960</xdr:rowOff>
    </xdr:from>
    <xdr:to>
      <xdr:col>116</xdr:col>
      <xdr:colOff>114300</xdr:colOff>
      <xdr:row>38</xdr:row>
      <xdr:rowOff>169560</xdr:rowOff>
    </xdr:to>
    <xdr:sp macro="" textlink="">
      <xdr:nvSpPr>
        <xdr:cNvPr id="776" name="楕円 775"/>
        <xdr:cNvSpPr/>
      </xdr:nvSpPr>
      <xdr:spPr>
        <a:xfrm>
          <a:off x="22110700" y="658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27337</xdr:rowOff>
    </xdr:from>
    <xdr:ext cx="378565" cy="259045"/>
    <xdr:sp macro="" textlink="">
      <xdr:nvSpPr>
        <xdr:cNvPr id="777" name="諸支出金該当値テキスト"/>
        <xdr:cNvSpPr txBox="1"/>
      </xdr:nvSpPr>
      <xdr:spPr>
        <a:xfrm>
          <a:off x="22212300" y="6370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47112</xdr:rowOff>
    </xdr:from>
    <xdr:to>
      <xdr:col>112</xdr:col>
      <xdr:colOff>38100</xdr:colOff>
      <xdr:row>38</xdr:row>
      <xdr:rowOff>148712</xdr:rowOff>
    </xdr:to>
    <xdr:sp macro="" textlink="">
      <xdr:nvSpPr>
        <xdr:cNvPr id="778" name="楕円 777"/>
        <xdr:cNvSpPr/>
      </xdr:nvSpPr>
      <xdr:spPr>
        <a:xfrm>
          <a:off x="21272500" y="656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165239</xdr:rowOff>
    </xdr:from>
    <xdr:ext cx="378565" cy="259045"/>
    <xdr:sp macro="" textlink="">
      <xdr:nvSpPr>
        <xdr:cNvPr id="779" name="テキスト ボックス 778"/>
        <xdr:cNvSpPr txBox="1"/>
      </xdr:nvSpPr>
      <xdr:spPr>
        <a:xfrm>
          <a:off x="21134017" y="6337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80030</xdr:rowOff>
    </xdr:from>
    <xdr:to>
      <xdr:col>107</xdr:col>
      <xdr:colOff>101600</xdr:colOff>
      <xdr:row>39</xdr:row>
      <xdr:rowOff>10180</xdr:rowOff>
    </xdr:to>
    <xdr:sp macro="" textlink="">
      <xdr:nvSpPr>
        <xdr:cNvPr id="780" name="楕円 779"/>
        <xdr:cNvSpPr/>
      </xdr:nvSpPr>
      <xdr:spPr>
        <a:xfrm>
          <a:off x="20383500" y="65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1307</xdr:rowOff>
    </xdr:from>
    <xdr:ext cx="313932" cy="259045"/>
    <xdr:sp macro="" textlink="">
      <xdr:nvSpPr>
        <xdr:cNvPr id="781" name="テキスト ボックス 780"/>
        <xdr:cNvSpPr txBox="1"/>
      </xdr:nvSpPr>
      <xdr:spPr>
        <a:xfrm>
          <a:off x="20277333" y="66878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79025</xdr:rowOff>
    </xdr:from>
    <xdr:to>
      <xdr:col>98</xdr:col>
      <xdr:colOff>38100</xdr:colOff>
      <xdr:row>39</xdr:row>
      <xdr:rowOff>9175</xdr:rowOff>
    </xdr:to>
    <xdr:sp macro="" textlink="">
      <xdr:nvSpPr>
        <xdr:cNvPr id="784" name="楕円 783"/>
        <xdr:cNvSpPr/>
      </xdr:nvSpPr>
      <xdr:spPr>
        <a:xfrm>
          <a:off x="18605500" y="65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302</xdr:rowOff>
    </xdr:from>
    <xdr:ext cx="378565" cy="259045"/>
    <xdr:sp macro="" textlink="">
      <xdr:nvSpPr>
        <xdr:cNvPr id="785" name="テキスト ボックス 784"/>
        <xdr:cNvSpPr txBox="1"/>
      </xdr:nvSpPr>
      <xdr:spPr>
        <a:xfrm>
          <a:off x="18467017" y="668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6" name="直線コネクタ 79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7" name="テキスト ボックス 79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8" name="直線コネクタ 79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9" name="テキスト ボックス 798"/>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0" name="直線コネクタ 79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1" name="テキスト ボックス 800"/>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2" name="直線コネクタ 80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3" name="テキスト ボックス 802"/>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4" name="直線コネクタ 80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5" name="テキスト ボックス 80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7" name="テキスト ボックス 80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36322</xdr:rowOff>
    </xdr:from>
    <xdr:to>
      <xdr:col>116</xdr:col>
      <xdr:colOff>62864</xdr:colOff>
      <xdr:row>59</xdr:row>
      <xdr:rowOff>44450</xdr:rowOff>
    </xdr:to>
    <xdr:cxnSp macro="">
      <xdr:nvCxnSpPr>
        <xdr:cNvPr id="809" name="直線コネクタ 808"/>
        <xdr:cNvCxnSpPr/>
      </xdr:nvCxnSpPr>
      <xdr:spPr>
        <a:xfrm flipV="1">
          <a:off x="22159595" y="8951722"/>
          <a:ext cx="1269" cy="120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93108</xdr:rowOff>
    </xdr:from>
    <xdr:ext cx="249299" cy="259045"/>
    <xdr:sp macro="" textlink="">
      <xdr:nvSpPr>
        <xdr:cNvPr id="810" name="前年度繰上充用金最小値テキスト"/>
        <xdr:cNvSpPr txBox="1"/>
      </xdr:nvSpPr>
      <xdr:spPr>
        <a:xfrm>
          <a:off x="22212300" y="102086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1" name="直線コネクタ 81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154449</xdr:rowOff>
    </xdr:from>
    <xdr:ext cx="469744" cy="259045"/>
    <xdr:sp macro="" textlink="">
      <xdr:nvSpPr>
        <xdr:cNvPr id="812" name="前年度繰上充用金最大値テキスト"/>
        <xdr:cNvSpPr txBox="1"/>
      </xdr:nvSpPr>
      <xdr:spPr>
        <a:xfrm>
          <a:off x="22212300" y="872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52</xdr:row>
      <xdr:rowOff>36322</xdr:rowOff>
    </xdr:from>
    <xdr:to>
      <xdr:col>116</xdr:col>
      <xdr:colOff>152400</xdr:colOff>
      <xdr:row>52</xdr:row>
      <xdr:rowOff>36322</xdr:rowOff>
    </xdr:to>
    <xdr:cxnSp macro="">
      <xdr:nvCxnSpPr>
        <xdr:cNvPr id="813" name="直線コネクタ 812"/>
        <xdr:cNvCxnSpPr/>
      </xdr:nvCxnSpPr>
      <xdr:spPr>
        <a:xfrm>
          <a:off x="22072600" y="895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132588</xdr:rowOff>
    </xdr:from>
    <xdr:to>
      <xdr:col>116</xdr:col>
      <xdr:colOff>63500</xdr:colOff>
      <xdr:row>52</xdr:row>
      <xdr:rowOff>36322</xdr:rowOff>
    </xdr:to>
    <xdr:cxnSp macro="">
      <xdr:nvCxnSpPr>
        <xdr:cNvPr id="814" name="直線コネクタ 813"/>
        <xdr:cNvCxnSpPr/>
      </xdr:nvCxnSpPr>
      <xdr:spPr>
        <a:xfrm>
          <a:off x="21323300" y="8876538"/>
          <a:ext cx="838200" cy="7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137558</xdr:rowOff>
    </xdr:from>
    <xdr:ext cx="313932" cy="259045"/>
    <xdr:sp macro="" textlink="">
      <xdr:nvSpPr>
        <xdr:cNvPr id="815" name="前年度繰上充用金平均値テキスト"/>
        <xdr:cNvSpPr txBox="1"/>
      </xdr:nvSpPr>
      <xdr:spPr>
        <a:xfrm>
          <a:off x="22212300" y="100816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159131</xdr:rowOff>
    </xdr:from>
    <xdr:to>
      <xdr:col>116</xdr:col>
      <xdr:colOff>114300</xdr:colOff>
      <xdr:row>59</xdr:row>
      <xdr:rowOff>89281</xdr:rowOff>
    </xdr:to>
    <xdr:sp macro="" textlink="">
      <xdr:nvSpPr>
        <xdr:cNvPr id="816" name="フローチャート: 判断 815"/>
        <xdr:cNvSpPr/>
      </xdr:nvSpPr>
      <xdr:spPr>
        <a:xfrm>
          <a:off x="22110700" y="10103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168021</xdr:rowOff>
    </xdr:from>
    <xdr:to>
      <xdr:col>111</xdr:col>
      <xdr:colOff>177800</xdr:colOff>
      <xdr:row>51</xdr:row>
      <xdr:rowOff>132588</xdr:rowOff>
    </xdr:to>
    <xdr:cxnSp macro="">
      <xdr:nvCxnSpPr>
        <xdr:cNvPr id="817" name="直線コネクタ 816"/>
        <xdr:cNvCxnSpPr/>
      </xdr:nvCxnSpPr>
      <xdr:spPr>
        <a:xfrm>
          <a:off x="20434300" y="8740521"/>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158750</xdr:rowOff>
    </xdr:from>
    <xdr:to>
      <xdr:col>112</xdr:col>
      <xdr:colOff>38100</xdr:colOff>
      <xdr:row>59</xdr:row>
      <xdr:rowOff>88900</xdr:rowOff>
    </xdr:to>
    <xdr:sp macro="" textlink="">
      <xdr:nvSpPr>
        <xdr:cNvPr id="818" name="フローチャート: 判断 817"/>
        <xdr:cNvSpPr/>
      </xdr:nvSpPr>
      <xdr:spPr>
        <a:xfrm>
          <a:off x="2127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80027</xdr:rowOff>
    </xdr:from>
    <xdr:ext cx="313932" cy="259045"/>
    <xdr:sp macro="" textlink="">
      <xdr:nvSpPr>
        <xdr:cNvPr id="819" name="テキスト ボックス 818"/>
        <xdr:cNvSpPr txBox="1"/>
      </xdr:nvSpPr>
      <xdr:spPr>
        <a:xfrm>
          <a:off x="21166333" y="1019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93345</xdr:rowOff>
    </xdr:from>
    <xdr:to>
      <xdr:col>107</xdr:col>
      <xdr:colOff>50800</xdr:colOff>
      <xdr:row>50</xdr:row>
      <xdr:rowOff>168021</xdr:rowOff>
    </xdr:to>
    <xdr:cxnSp macro="">
      <xdr:nvCxnSpPr>
        <xdr:cNvPr id="820" name="直線コネクタ 819"/>
        <xdr:cNvCxnSpPr/>
      </xdr:nvCxnSpPr>
      <xdr:spPr>
        <a:xfrm>
          <a:off x="19545300" y="8665845"/>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158242</xdr:rowOff>
    </xdr:from>
    <xdr:to>
      <xdr:col>107</xdr:col>
      <xdr:colOff>101600</xdr:colOff>
      <xdr:row>59</xdr:row>
      <xdr:rowOff>88392</xdr:rowOff>
    </xdr:to>
    <xdr:sp macro="" textlink="">
      <xdr:nvSpPr>
        <xdr:cNvPr id="821" name="フローチャート: 判断 820"/>
        <xdr:cNvSpPr/>
      </xdr:nvSpPr>
      <xdr:spPr>
        <a:xfrm>
          <a:off x="20383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79519</xdr:rowOff>
    </xdr:from>
    <xdr:ext cx="313932" cy="259045"/>
    <xdr:sp macro="" textlink="">
      <xdr:nvSpPr>
        <xdr:cNvPr id="822" name="テキスト ボックス 821"/>
        <xdr:cNvSpPr txBox="1"/>
      </xdr:nvSpPr>
      <xdr:spPr>
        <a:xfrm>
          <a:off x="20277333" y="10195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30988</xdr:rowOff>
    </xdr:from>
    <xdr:to>
      <xdr:col>102</xdr:col>
      <xdr:colOff>114300</xdr:colOff>
      <xdr:row>50</xdr:row>
      <xdr:rowOff>93345</xdr:rowOff>
    </xdr:to>
    <xdr:cxnSp macro="">
      <xdr:nvCxnSpPr>
        <xdr:cNvPr id="823" name="直線コネクタ 822"/>
        <xdr:cNvCxnSpPr/>
      </xdr:nvCxnSpPr>
      <xdr:spPr>
        <a:xfrm>
          <a:off x="18656300" y="8603488"/>
          <a:ext cx="889000" cy="6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156972</xdr:rowOff>
    </xdr:from>
    <xdr:to>
      <xdr:col>102</xdr:col>
      <xdr:colOff>165100</xdr:colOff>
      <xdr:row>59</xdr:row>
      <xdr:rowOff>87122</xdr:rowOff>
    </xdr:to>
    <xdr:sp macro="" textlink="">
      <xdr:nvSpPr>
        <xdr:cNvPr id="824" name="フローチャート: 判断 823"/>
        <xdr:cNvSpPr/>
      </xdr:nvSpPr>
      <xdr:spPr>
        <a:xfrm>
          <a:off x="19494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78249</xdr:rowOff>
    </xdr:from>
    <xdr:ext cx="313932" cy="259045"/>
    <xdr:sp macro="" textlink="">
      <xdr:nvSpPr>
        <xdr:cNvPr id="825" name="テキスト ボックス 824"/>
        <xdr:cNvSpPr txBox="1"/>
      </xdr:nvSpPr>
      <xdr:spPr>
        <a:xfrm>
          <a:off x="19388333" y="101937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156718</xdr:rowOff>
    </xdr:from>
    <xdr:to>
      <xdr:col>98</xdr:col>
      <xdr:colOff>38100</xdr:colOff>
      <xdr:row>59</xdr:row>
      <xdr:rowOff>86868</xdr:rowOff>
    </xdr:to>
    <xdr:sp macro="" textlink="">
      <xdr:nvSpPr>
        <xdr:cNvPr id="826" name="フローチャート: 判断 825"/>
        <xdr:cNvSpPr/>
      </xdr:nvSpPr>
      <xdr:spPr>
        <a:xfrm>
          <a:off x="18605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77995</xdr:rowOff>
    </xdr:from>
    <xdr:ext cx="313932" cy="259045"/>
    <xdr:sp macro="" textlink="">
      <xdr:nvSpPr>
        <xdr:cNvPr id="827" name="テキスト ボックス 826"/>
        <xdr:cNvSpPr txBox="1"/>
      </xdr:nvSpPr>
      <xdr:spPr>
        <a:xfrm>
          <a:off x="18499333" y="10193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156972</xdr:rowOff>
    </xdr:from>
    <xdr:to>
      <xdr:col>116</xdr:col>
      <xdr:colOff>114300</xdr:colOff>
      <xdr:row>52</xdr:row>
      <xdr:rowOff>87122</xdr:rowOff>
    </xdr:to>
    <xdr:sp macro="" textlink="">
      <xdr:nvSpPr>
        <xdr:cNvPr id="833" name="楕円 832"/>
        <xdr:cNvSpPr/>
      </xdr:nvSpPr>
      <xdr:spPr>
        <a:xfrm>
          <a:off x="22110700" y="890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109999</xdr:rowOff>
    </xdr:from>
    <xdr:ext cx="469744" cy="259045"/>
    <xdr:sp macro="" textlink="">
      <xdr:nvSpPr>
        <xdr:cNvPr id="834" name="前年度繰上充用金該当値テキスト"/>
        <xdr:cNvSpPr txBox="1"/>
      </xdr:nvSpPr>
      <xdr:spPr>
        <a:xfrm>
          <a:off x="22212300" y="885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81788</xdr:rowOff>
    </xdr:from>
    <xdr:to>
      <xdr:col>112</xdr:col>
      <xdr:colOff>38100</xdr:colOff>
      <xdr:row>52</xdr:row>
      <xdr:rowOff>11938</xdr:rowOff>
    </xdr:to>
    <xdr:sp macro="" textlink="">
      <xdr:nvSpPr>
        <xdr:cNvPr id="835" name="楕円 834"/>
        <xdr:cNvSpPr/>
      </xdr:nvSpPr>
      <xdr:spPr>
        <a:xfrm>
          <a:off x="21272500" y="882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28465</xdr:rowOff>
    </xdr:from>
    <xdr:ext cx="534377" cy="259045"/>
    <xdr:sp macro="" textlink="">
      <xdr:nvSpPr>
        <xdr:cNvPr id="836" name="テキスト ボックス 835"/>
        <xdr:cNvSpPr txBox="1"/>
      </xdr:nvSpPr>
      <xdr:spPr>
        <a:xfrm>
          <a:off x="21056111" y="860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117221</xdr:rowOff>
    </xdr:from>
    <xdr:to>
      <xdr:col>107</xdr:col>
      <xdr:colOff>101600</xdr:colOff>
      <xdr:row>51</xdr:row>
      <xdr:rowOff>47371</xdr:rowOff>
    </xdr:to>
    <xdr:sp macro="" textlink="">
      <xdr:nvSpPr>
        <xdr:cNvPr id="837" name="楕円 836"/>
        <xdr:cNvSpPr/>
      </xdr:nvSpPr>
      <xdr:spPr>
        <a:xfrm>
          <a:off x="20383500" y="868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63898</xdr:rowOff>
    </xdr:from>
    <xdr:ext cx="534377" cy="259045"/>
    <xdr:sp macro="" textlink="">
      <xdr:nvSpPr>
        <xdr:cNvPr id="838" name="テキスト ボックス 837"/>
        <xdr:cNvSpPr txBox="1"/>
      </xdr:nvSpPr>
      <xdr:spPr>
        <a:xfrm>
          <a:off x="20167111" y="846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42545</xdr:rowOff>
    </xdr:from>
    <xdr:to>
      <xdr:col>102</xdr:col>
      <xdr:colOff>165100</xdr:colOff>
      <xdr:row>50</xdr:row>
      <xdr:rowOff>144145</xdr:rowOff>
    </xdr:to>
    <xdr:sp macro="" textlink="">
      <xdr:nvSpPr>
        <xdr:cNvPr id="839" name="楕円 838"/>
        <xdr:cNvSpPr/>
      </xdr:nvSpPr>
      <xdr:spPr>
        <a:xfrm>
          <a:off x="19494500" y="861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48</xdr:row>
      <xdr:rowOff>160672</xdr:rowOff>
    </xdr:from>
    <xdr:ext cx="534377" cy="259045"/>
    <xdr:sp macro="" textlink="">
      <xdr:nvSpPr>
        <xdr:cNvPr id="840" name="テキスト ボックス 839"/>
        <xdr:cNvSpPr txBox="1"/>
      </xdr:nvSpPr>
      <xdr:spPr>
        <a:xfrm>
          <a:off x="19278111" y="839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151638</xdr:rowOff>
    </xdr:from>
    <xdr:to>
      <xdr:col>98</xdr:col>
      <xdr:colOff>38100</xdr:colOff>
      <xdr:row>50</xdr:row>
      <xdr:rowOff>81788</xdr:rowOff>
    </xdr:to>
    <xdr:sp macro="" textlink="">
      <xdr:nvSpPr>
        <xdr:cNvPr id="841" name="楕円 840"/>
        <xdr:cNvSpPr/>
      </xdr:nvSpPr>
      <xdr:spPr>
        <a:xfrm>
          <a:off x="18605500" y="855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98315</xdr:rowOff>
    </xdr:from>
    <xdr:ext cx="534377" cy="259045"/>
    <xdr:sp macro="" textlink="">
      <xdr:nvSpPr>
        <xdr:cNvPr id="842" name="テキスト ボックス 841"/>
        <xdr:cNvSpPr txBox="1"/>
      </xdr:nvSpPr>
      <xdr:spPr>
        <a:xfrm>
          <a:off x="18389111" y="832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・農林水産業費については、</a:t>
          </a:r>
          <a:r>
            <a:rPr kumimoji="1" lang="ja-JP" altLang="en-US" sz="1100" b="0" i="0" baseline="0">
              <a:solidFill>
                <a:schemeClr val="dk1"/>
              </a:solidFill>
              <a:effectLst/>
              <a:latin typeface="+mn-lt"/>
              <a:ea typeface="+mn-ea"/>
              <a:cs typeface="+mn-cs"/>
            </a:rPr>
            <a:t>魚市場建設事業費</a:t>
          </a:r>
          <a:r>
            <a:rPr kumimoji="1" lang="en-US" altLang="ja-JP" sz="1100" b="0" i="0" baseline="0">
              <a:solidFill>
                <a:schemeClr val="dk1"/>
              </a:solidFill>
              <a:effectLst/>
              <a:latin typeface="+mn-lt"/>
              <a:ea typeface="+mn-ea"/>
              <a:cs typeface="+mn-cs"/>
            </a:rPr>
            <a:t>89,811</a:t>
          </a:r>
          <a:r>
            <a:rPr kumimoji="1" lang="ja-JP" altLang="en-US" sz="1100" b="0" i="0" baseline="0">
              <a:solidFill>
                <a:schemeClr val="dk1"/>
              </a:solidFill>
              <a:effectLst/>
              <a:latin typeface="+mn-lt"/>
              <a:ea typeface="+mn-ea"/>
              <a:cs typeface="+mn-cs"/>
            </a:rPr>
            <a:t>千円の増</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種子島周辺漁業対策</a:t>
          </a:r>
          <a:r>
            <a:rPr kumimoji="1" lang="ja-JP" altLang="ja-JP" sz="1100" b="0" i="0" baseline="0">
              <a:solidFill>
                <a:schemeClr val="dk1"/>
              </a:solidFill>
              <a:effectLst/>
              <a:latin typeface="+mn-lt"/>
              <a:ea typeface="+mn-ea"/>
              <a:cs typeface="+mn-cs"/>
            </a:rPr>
            <a:t>事業費</a:t>
          </a:r>
          <a:r>
            <a:rPr kumimoji="1" lang="en-US" altLang="ja-JP" sz="1100" b="0" i="0" baseline="0">
              <a:solidFill>
                <a:schemeClr val="dk1"/>
              </a:solidFill>
              <a:effectLst/>
              <a:latin typeface="+mn-lt"/>
              <a:ea typeface="+mn-ea"/>
              <a:cs typeface="+mn-cs"/>
            </a:rPr>
            <a:t>98,626</a:t>
          </a:r>
          <a:r>
            <a:rPr kumimoji="1" lang="ja-JP" altLang="ja-JP" sz="1100" b="0" i="0" baseline="0">
              <a:solidFill>
                <a:schemeClr val="dk1"/>
              </a:solidFill>
              <a:effectLst/>
              <a:latin typeface="+mn-lt"/>
              <a:ea typeface="+mn-ea"/>
              <a:cs typeface="+mn-cs"/>
            </a:rPr>
            <a:t>千円の増などにより、農林水産業費全体としては</a:t>
          </a:r>
          <a:r>
            <a:rPr kumimoji="1" lang="en-US" altLang="ja-JP" sz="1100" b="0" i="0" baseline="0">
              <a:solidFill>
                <a:schemeClr val="dk1"/>
              </a:solidFill>
              <a:effectLst/>
              <a:latin typeface="+mn-lt"/>
              <a:ea typeface="+mn-ea"/>
              <a:cs typeface="+mn-cs"/>
            </a:rPr>
            <a:t>236,425</a:t>
          </a:r>
          <a:r>
            <a:rPr kumimoji="1" lang="ja-JP" altLang="ja-JP" sz="1100" b="0" i="0" baseline="0">
              <a:solidFill>
                <a:schemeClr val="dk1"/>
              </a:solidFill>
              <a:effectLst/>
              <a:latin typeface="+mn-lt"/>
              <a:ea typeface="+mn-ea"/>
              <a:cs typeface="+mn-cs"/>
            </a:rPr>
            <a:t>千円の増となった。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・消防費については、防災行政無線デジタル化移行事業費</a:t>
          </a:r>
          <a:r>
            <a:rPr kumimoji="1" lang="en-US" altLang="ja-JP" sz="1100" b="0" i="0" baseline="0">
              <a:solidFill>
                <a:schemeClr val="dk1"/>
              </a:solidFill>
              <a:effectLst/>
              <a:latin typeface="+mn-lt"/>
              <a:ea typeface="+mn-ea"/>
              <a:cs typeface="+mn-cs"/>
            </a:rPr>
            <a:t>478,020</a:t>
          </a:r>
          <a:r>
            <a:rPr kumimoji="1" lang="ja-JP" altLang="ja-JP" sz="1100" b="0" i="0" baseline="0">
              <a:solidFill>
                <a:schemeClr val="dk1"/>
              </a:solidFill>
              <a:effectLst/>
              <a:latin typeface="+mn-lt"/>
              <a:ea typeface="+mn-ea"/>
              <a:cs typeface="+mn-cs"/>
            </a:rPr>
            <a:t>千円の皆</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などにより、消防費全体としては</a:t>
          </a:r>
          <a:r>
            <a:rPr kumimoji="1" lang="en-US" altLang="ja-JP" sz="1100" b="0" i="0" baseline="0">
              <a:solidFill>
                <a:schemeClr val="dk1"/>
              </a:solidFill>
              <a:effectLst/>
              <a:latin typeface="+mn-lt"/>
              <a:ea typeface="+mn-ea"/>
              <a:cs typeface="+mn-cs"/>
            </a:rPr>
            <a:t>483,602</a:t>
          </a:r>
          <a:r>
            <a:rPr kumimoji="1" lang="ja-JP" altLang="ja-JP" sz="1100" b="0" i="0" baseline="0">
              <a:solidFill>
                <a:schemeClr val="dk1"/>
              </a:solidFill>
              <a:effectLst/>
              <a:latin typeface="+mn-lt"/>
              <a:ea typeface="+mn-ea"/>
              <a:cs typeface="+mn-cs"/>
            </a:rPr>
            <a:t>千円の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・公債費については、過去に実施した国体関連施設や津波地震対策の防波堤整備等に多額の地方債を発行したことにより、類似団体平均及び全国平均を上回っているが、</a:t>
          </a:r>
          <a:r>
            <a:rPr kumimoji="1" lang="en-US" altLang="ja-JP" sz="1100" b="0" i="0" baseline="0">
              <a:solidFill>
                <a:schemeClr val="dk1"/>
              </a:solidFill>
              <a:effectLst/>
              <a:latin typeface="+mn-lt"/>
              <a:ea typeface="+mn-ea"/>
              <a:cs typeface="+mn-cs"/>
            </a:rPr>
            <a:t>R4</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55,657</a:t>
          </a:r>
          <a:r>
            <a:rPr kumimoji="1" lang="ja-JP" altLang="ja-JP" sz="1100" b="0" i="0" baseline="0">
              <a:solidFill>
                <a:schemeClr val="dk1"/>
              </a:solidFill>
              <a:effectLst/>
              <a:latin typeface="+mn-lt"/>
              <a:ea typeface="+mn-ea"/>
              <a:cs typeface="+mn-cs"/>
            </a:rPr>
            <a:t>千円減額となり中期的には減少傾向にある。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・前年度繰上充用金については</a:t>
          </a:r>
          <a:r>
            <a:rPr kumimoji="1" lang="en-US" altLang="ja-JP" sz="1100" b="0" i="0" baseline="0">
              <a:solidFill>
                <a:schemeClr val="dk1"/>
              </a:solidFill>
              <a:effectLst/>
              <a:latin typeface="+mn-lt"/>
              <a:ea typeface="+mn-ea"/>
              <a:cs typeface="+mn-cs"/>
            </a:rPr>
            <a:t>H23</a:t>
          </a:r>
          <a:r>
            <a:rPr kumimoji="1" lang="ja-JP" altLang="ja-JP" sz="1100" b="0" i="0" baseline="0">
              <a:solidFill>
                <a:schemeClr val="dk1"/>
              </a:solidFill>
              <a:effectLst/>
              <a:latin typeface="+mn-lt"/>
              <a:ea typeface="+mn-ea"/>
              <a:cs typeface="+mn-cs"/>
            </a:rPr>
            <a:t>年度から住宅新築資金等貸付事業特別会計において計上することとなり、以来右肩上がりで上昇し類似団体内順位で</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位となっていたが、</a:t>
          </a:r>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年度にピークを迎え、その後は緩やかに改善する見通しである。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高知県須崎市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数次にわたる行政改革大綱により、徹底した歳出削減に取り組んだ結果、財政調整基金の繰入を回避しつつ、減債基金を活用して地方債の繰上償還をＨ</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104,000</a:t>
          </a:r>
          <a:r>
            <a:rPr kumimoji="1" lang="ja-JP" altLang="ja-JP" sz="1100" b="0" i="0" baseline="0">
              <a:solidFill>
                <a:schemeClr val="dk1"/>
              </a:solidFill>
              <a:effectLst/>
              <a:latin typeface="+mn-lt"/>
              <a:ea typeface="+mn-ea"/>
              <a:cs typeface="+mn-cs"/>
            </a:rPr>
            <a:t>千円、Ｈ</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423,200</a:t>
          </a:r>
          <a:r>
            <a:rPr kumimoji="1" lang="ja-JP" altLang="ja-JP" sz="1100" b="0" i="0" baseline="0">
              <a:solidFill>
                <a:schemeClr val="dk1"/>
              </a:solidFill>
              <a:effectLst/>
              <a:latin typeface="+mn-lt"/>
              <a:ea typeface="+mn-ea"/>
              <a:cs typeface="+mn-cs"/>
            </a:rPr>
            <a:t>千円、Ｈ</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244,689</a:t>
          </a:r>
          <a:r>
            <a:rPr kumimoji="1" lang="ja-JP" altLang="ja-JP" sz="1100" b="0" i="0" baseline="0">
              <a:solidFill>
                <a:schemeClr val="dk1"/>
              </a:solidFill>
              <a:effectLst/>
              <a:latin typeface="+mn-lt"/>
              <a:ea typeface="+mn-ea"/>
              <a:cs typeface="+mn-cs"/>
            </a:rPr>
            <a:t>千円、</a:t>
          </a:r>
          <a:r>
            <a:rPr kumimoji="1" lang="en-US" altLang="ja-JP" sz="1100" b="0" i="0" baseline="0">
              <a:solidFill>
                <a:schemeClr val="dk1"/>
              </a:solidFill>
              <a:effectLst/>
              <a:latin typeface="+mn-lt"/>
              <a:ea typeface="+mn-ea"/>
              <a:cs typeface="+mn-cs"/>
            </a:rPr>
            <a:t>H28</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410,070</a:t>
          </a:r>
          <a:r>
            <a:rPr kumimoji="1" lang="ja-JP" altLang="ja-JP" sz="1100" b="0" i="0" baseline="0">
              <a:solidFill>
                <a:schemeClr val="dk1"/>
              </a:solidFill>
              <a:effectLst/>
              <a:latin typeface="+mn-lt"/>
              <a:ea typeface="+mn-ea"/>
              <a:cs typeface="+mn-cs"/>
            </a:rPr>
            <a:t>千円実施した。その結果、改善傾向にあった標準財政規模比における実質収支だが、普通建設事業費の増大等により</a:t>
          </a:r>
          <a:r>
            <a:rPr kumimoji="1" lang="en-US" altLang="ja-JP" sz="1100" b="0" i="0" baseline="0">
              <a:solidFill>
                <a:schemeClr val="dk1"/>
              </a:solidFill>
              <a:effectLst/>
              <a:latin typeface="+mn-lt"/>
              <a:ea typeface="+mn-ea"/>
              <a:cs typeface="+mn-cs"/>
            </a:rPr>
            <a:t>R1</a:t>
          </a:r>
          <a:r>
            <a:rPr kumimoji="1" lang="ja-JP" altLang="ja-JP" sz="1100" b="0" i="0" baseline="0">
              <a:solidFill>
                <a:schemeClr val="dk1"/>
              </a:solidFill>
              <a:effectLst/>
              <a:latin typeface="+mn-lt"/>
              <a:ea typeface="+mn-ea"/>
              <a:cs typeface="+mn-cs"/>
            </a:rPr>
            <a:t>年度からマイナス傾向であった。</a:t>
          </a:r>
          <a:r>
            <a:rPr kumimoji="1" lang="en-US" altLang="ja-JP" sz="1100" b="0" i="0" baseline="0">
              <a:solidFill>
                <a:schemeClr val="dk1"/>
              </a:solidFill>
              <a:effectLst/>
              <a:latin typeface="+mn-lt"/>
              <a:ea typeface="+mn-ea"/>
              <a:cs typeface="+mn-cs"/>
            </a:rPr>
            <a:t>R4</a:t>
          </a:r>
          <a:r>
            <a:rPr kumimoji="1" lang="ja-JP" altLang="ja-JP" sz="1100" b="0" i="0" baseline="0">
              <a:solidFill>
                <a:schemeClr val="dk1"/>
              </a:solidFill>
              <a:effectLst/>
              <a:latin typeface="+mn-lt"/>
              <a:ea typeface="+mn-ea"/>
              <a:cs typeface="+mn-cs"/>
            </a:rPr>
            <a:t>年度も</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7.38%</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なった。</a:t>
          </a:r>
          <a:r>
            <a:rPr kumimoji="1" lang="ja-JP" altLang="ja-JP" sz="1100" b="0" i="0" baseline="0">
              <a:solidFill>
                <a:schemeClr val="dk1"/>
              </a:solidFill>
              <a:effectLst/>
              <a:latin typeface="+mn-lt"/>
              <a:ea typeface="+mn-ea"/>
              <a:cs typeface="+mn-cs"/>
            </a:rPr>
            <a:t>今後とも市税確保による歳入増、事務の効率化、起債発行抑制等を継続し、財政調整基金残高を全国市平均まで上げるよう努める。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高知県須崎市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dk1"/>
              </a:solidFill>
              <a:effectLst/>
              <a:latin typeface="+mn-lt"/>
              <a:ea typeface="+mn-ea"/>
              <a:cs typeface="+mn-cs"/>
            </a:rPr>
            <a:t>H22</a:t>
          </a:r>
          <a:r>
            <a:rPr kumimoji="1" lang="ja-JP" altLang="ja-JP" sz="1100" b="0" i="0" baseline="0">
              <a:solidFill>
                <a:schemeClr val="dk1"/>
              </a:solidFill>
              <a:effectLst/>
              <a:latin typeface="+mn-lt"/>
              <a:ea typeface="+mn-ea"/>
              <a:cs typeface="+mn-cs"/>
            </a:rPr>
            <a:t>年度以降、住宅新築資金等貸付事業特別会計で貸付金収入の収納率が低下して赤字決算となり、</a:t>
          </a:r>
          <a:r>
            <a:rPr kumimoji="1" lang="en-US" altLang="ja-JP" sz="1100" b="0" i="0" baseline="0">
              <a:solidFill>
                <a:schemeClr val="dk1"/>
              </a:solidFill>
              <a:effectLst/>
              <a:latin typeface="+mn-lt"/>
              <a:ea typeface="+mn-ea"/>
              <a:cs typeface="+mn-cs"/>
            </a:rPr>
            <a:t>R2</a:t>
          </a:r>
          <a:r>
            <a:rPr kumimoji="1" lang="ja-JP" altLang="ja-JP" sz="1100" b="0" i="0" baseline="0">
              <a:solidFill>
                <a:schemeClr val="dk1"/>
              </a:solidFill>
              <a:effectLst/>
              <a:latin typeface="+mn-lt"/>
              <a:ea typeface="+mn-ea"/>
              <a:cs typeface="+mn-cs"/>
            </a:rPr>
            <a:t>年度においても赤字決算となったが赤字額は減少した。今後は、競売、徴収強化等により歳入確保に努める。また、国民健康保険特別会計において、</a:t>
          </a:r>
          <a:r>
            <a:rPr kumimoji="1" lang="en-US" altLang="ja-JP" sz="1100" b="0" i="0" baseline="0">
              <a:solidFill>
                <a:schemeClr val="dk1"/>
              </a:solidFill>
              <a:effectLst/>
              <a:latin typeface="+mn-lt"/>
              <a:ea typeface="+mn-ea"/>
              <a:cs typeface="+mn-cs"/>
            </a:rPr>
            <a:t>H26</a:t>
          </a:r>
          <a:r>
            <a:rPr kumimoji="1" lang="ja-JP" altLang="ja-JP" sz="1100" b="0" i="0" baseline="0">
              <a:solidFill>
                <a:schemeClr val="dk1"/>
              </a:solidFill>
              <a:effectLst/>
              <a:latin typeface="+mn-lt"/>
              <a:ea typeface="+mn-ea"/>
              <a:cs typeface="+mn-cs"/>
            </a:rPr>
            <a:t>年度から赤字を計上していたが、</a:t>
          </a:r>
          <a:r>
            <a:rPr kumimoji="1" lang="en-US" altLang="ja-JP" sz="1100" b="0" i="0" baseline="0">
              <a:solidFill>
                <a:schemeClr val="dk1"/>
              </a:solidFill>
              <a:effectLst/>
              <a:latin typeface="+mn-lt"/>
              <a:ea typeface="+mn-ea"/>
              <a:cs typeface="+mn-cs"/>
            </a:rPr>
            <a:t>H29</a:t>
          </a:r>
          <a:r>
            <a:rPr kumimoji="1" lang="ja-JP" altLang="ja-JP" sz="1100" b="0" i="0" baseline="0">
              <a:solidFill>
                <a:schemeClr val="dk1"/>
              </a:solidFill>
              <a:effectLst/>
              <a:latin typeface="+mn-lt"/>
              <a:ea typeface="+mn-ea"/>
              <a:cs typeface="+mn-cs"/>
            </a:rPr>
            <a:t>年度に保険税率の見直しを行い、</a:t>
          </a:r>
          <a:r>
            <a:rPr kumimoji="1" lang="en-US" altLang="ja-JP" sz="1100" b="0" i="0" baseline="0">
              <a:solidFill>
                <a:schemeClr val="dk1"/>
              </a:solidFill>
              <a:effectLst/>
              <a:latin typeface="+mn-lt"/>
              <a:ea typeface="+mn-ea"/>
              <a:cs typeface="+mn-cs"/>
            </a:rPr>
            <a:t>H30</a:t>
          </a:r>
          <a:r>
            <a:rPr kumimoji="1" lang="ja-JP" altLang="ja-JP" sz="1100" b="0" i="0" baseline="0">
              <a:solidFill>
                <a:schemeClr val="dk1"/>
              </a:solidFill>
              <a:effectLst/>
              <a:latin typeface="+mn-lt"/>
              <a:ea typeface="+mn-ea"/>
              <a:cs typeface="+mn-cs"/>
            </a:rPr>
            <a:t>年度からは黒字決算となっている。今後においても、給付の適正化を図り、黒字を継続できる体制を目指す。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17603694</v>
      </c>
      <c r="BO4" s="449"/>
      <c r="BP4" s="449"/>
      <c r="BQ4" s="449"/>
      <c r="BR4" s="449"/>
      <c r="BS4" s="449"/>
      <c r="BT4" s="449"/>
      <c r="BU4" s="450"/>
      <c r="BV4" s="448">
        <v>18945082</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5.4</v>
      </c>
      <c r="CU4" s="589"/>
      <c r="CV4" s="589"/>
      <c r="CW4" s="589"/>
      <c r="CX4" s="589"/>
      <c r="CY4" s="589"/>
      <c r="CZ4" s="589"/>
      <c r="DA4" s="590"/>
      <c r="DB4" s="588">
        <v>12.3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17190733</v>
      </c>
      <c r="BO5" s="420"/>
      <c r="BP5" s="420"/>
      <c r="BQ5" s="420"/>
      <c r="BR5" s="420"/>
      <c r="BS5" s="420"/>
      <c r="BT5" s="420"/>
      <c r="BU5" s="421"/>
      <c r="BV5" s="419">
        <v>17999302</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91.7</v>
      </c>
      <c r="CU5" s="417"/>
      <c r="CV5" s="417"/>
      <c r="CW5" s="417"/>
      <c r="CX5" s="417"/>
      <c r="CY5" s="417"/>
      <c r="CZ5" s="417"/>
      <c r="DA5" s="418"/>
      <c r="DB5" s="416">
        <v>85.6</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412961</v>
      </c>
      <c r="BO6" s="420"/>
      <c r="BP6" s="420"/>
      <c r="BQ6" s="420"/>
      <c r="BR6" s="420"/>
      <c r="BS6" s="420"/>
      <c r="BT6" s="420"/>
      <c r="BU6" s="421"/>
      <c r="BV6" s="419">
        <v>945780</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92.9</v>
      </c>
      <c r="CU6" s="563"/>
      <c r="CV6" s="563"/>
      <c r="CW6" s="563"/>
      <c r="CX6" s="563"/>
      <c r="CY6" s="563"/>
      <c r="CZ6" s="563"/>
      <c r="DA6" s="564"/>
      <c r="DB6" s="562">
        <v>89.6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23973</v>
      </c>
      <c r="BO7" s="420"/>
      <c r="BP7" s="420"/>
      <c r="BQ7" s="420"/>
      <c r="BR7" s="420"/>
      <c r="BS7" s="420"/>
      <c r="BT7" s="420"/>
      <c r="BU7" s="421"/>
      <c r="BV7" s="419">
        <v>24928</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7205360</v>
      </c>
      <c r="CU7" s="420"/>
      <c r="CV7" s="420"/>
      <c r="CW7" s="420"/>
      <c r="CX7" s="420"/>
      <c r="CY7" s="420"/>
      <c r="CZ7" s="420"/>
      <c r="DA7" s="421"/>
      <c r="DB7" s="419">
        <v>7479583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388988</v>
      </c>
      <c r="BO8" s="420"/>
      <c r="BP8" s="420"/>
      <c r="BQ8" s="420"/>
      <c r="BR8" s="420"/>
      <c r="BS8" s="420"/>
      <c r="BT8" s="420"/>
      <c r="BU8" s="421"/>
      <c r="BV8" s="419">
        <v>920852</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0.41</v>
      </c>
      <c r="CU8" s="523"/>
      <c r="CV8" s="523"/>
      <c r="CW8" s="523"/>
      <c r="CX8" s="523"/>
      <c r="CY8" s="523"/>
      <c r="CZ8" s="523"/>
      <c r="DA8" s="524"/>
      <c r="DB8" s="522">
        <v>0.42</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20590</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-531864</v>
      </c>
      <c r="BO9" s="420"/>
      <c r="BP9" s="420"/>
      <c r="BQ9" s="420"/>
      <c r="BR9" s="420"/>
      <c r="BS9" s="420"/>
      <c r="BT9" s="420"/>
      <c r="BU9" s="421"/>
      <c r="BV9" s="419">
        <v>635008</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18.100000000000001</v>
      </c>
      <c r="CU9" s="417"/>
      <c r="CV9" s="417"/>
      <c r="CW9" s="417"/>
      <c r="CX9" s="417"/>
      <c r="CY9" s="417"/>
      <c r="CZ9" s="417"/>
      <c r="DA9" s="418"/>
      <c r="DB9" s="416">
        <v>18.2</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22606</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313</v>
      </c>
      <c r="BO10" s="420"/>
      <c r="BP10" s="420"/>
      <c r="BQ10" s="420"/>
      <c r="BR10" s="420"/>
      <c r="BS10" s="420"/>
      <c r="BT10" s="420"/>
      <c r="BU10" s="421"/>
      <c r="BV10" s="419">
        <v>495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121</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20268</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121</v>
      </c>
      <c r="AV12" s="478"/>
      <c r="AW12" s="478"/>
      <c r="AX12" s="478"/>
      <c r="AY12" s="433" t="s">
        <v>135</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137</v>
      </c>
      <c r="CU12" s="523"/>
      <c r="CV12" s="523"/>
      <c r="CW12" s="523"/>
      <c r="CX12" s="523"/>
      <c r="CY12" s="523"/>
      <c r="CZ12" s="523"/>
      <c r="DA12" s="524"/>
      <c r="DB12" s="522" t="s">
        <v>129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138</v>
      </c>
      <c r="N13" s="504"/>
      <c r="O13" s="504"/>
      <c r="P13" s="504"/>
      <c r="Q13" s="505"/>
      <c r="R13" s="506">
        <v>19797</v>
      </c>
      <c r="S13" s="507"/>
      <c r="T13" s="507"/>
      <c r="U13" s="507"/>
      <c r="V13" s="508"/>
      <c r="W13" s="509" t="s">
        <v>139</v>
      </c>
      <c r="X13" s="405"/>
      <c r="Y13" s="405"/>
      <c r="Z13" s="405"/>
      <c r="AA13" s="405"/>
      <c r="AB13" s="406"/>
      <c r="AC13" s="372">
        <v>1802</v>
      </c>
      <c r="AD13" s="373"/>
      <c r="AE13" s="373"/>
      <c r="AF13" s="373"/>
      <c r="AG13" s="374"/>
      <c r="AH13" s="372">
        <v>1982</v>
      </c>
      <c r="AI13" s="373"/>
      <c r="AJ13" s="373"/>
      <c r="AK13" s="373"/>
      <c r="AL13" s="432"/>
      <c r="AM13" s="476" t="s">
        <v>140</v>
      </c>
      <c r="AN13" s="376"/>
      <c r="AO13" s="376"/>
      <c r="AP13" s="376"/>
      <c r="AQ13" s="376"/>
      <c r="AR13" s="376"/>
      <c r="AS13" s="376"/>
      <c r="AT13" s="377"/>
      <c r="AU13" s="477" t="s">
        <v>121</v>
      </c>
      <c r="AV13" s="478"/>
      <c r="AW13" s="478"/>
      <c r="AX13" s="478"/>
      <c r="AY13" s="433" t="s">
        <v>141</v>
      </c>
      <c r="AZ13" s="434"/>
      <c r="BA13" s="434"/>
      <c r="BB13" s="434"/>
      <c r="BC13" s="434"/>
      <c r="BD13" s="434"/>
      <c r="BE13" s="434"/>
      <c r="BF13" s="434"/>
      <c r="BG13" s="434"/>
      <c r="BH13" s="434"/>
      <c r="BI13" s="434"/>
      <c r="BJ13" s="434"/>
      <c r="BK13" s="434"/>
      <c r="BL13" s="434"/>
      <c r="BM13" s="435"/>
      <c r="BN13" s="419">
        <v>-531551</v>
      </c>
      <c r="BO13" s="420"/>
      <c r="BP13" s="420"/>
      <c r="BQ13" s="420"/>
      <c r="BR13" s="420"/>
      <c r="BS13" s="420"/>
      <c r="BT13" s="420"/>
      <c r="BU13" s="421"/>
      <c r="BV13" s="419">
        <v>635503</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12.4</v>
      </c>
      <c r="CU13" s="417"/>
      <c r="CV13" s="417"/>
      <c r="CW13" s="417"/>
      <c r="CX13" s="417"/>
      <c r="CY13" s="417"/>
      <c r="CZ13" s="417"/>
      <c r="DA13" s="418"/>
      <c r="DB13" s="416">
        <v>13.6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143</v>
      </c>
      <c r="M14" s="546"/>
      <c r="N14" s="546"/>
      <c r="O14" s="546"/>
      <c r="P14" s="546"/>
      <c r="Q14" s="547"/>
      <c r="R14" s="506">
        <v>20603</v>
      </c>
      <c r="S14" s="507"/>
      <c r="T14" s="507"/>
      <c r="U14" s="507"/>
      <c r="V14" s="508"/>
      <c r="W14" s="510"/>
      <c r="X14" s="408"/>
      <c r="Y14" s="408"/>
      <c r="Z14" s="408"/>
      <c r="AA14" s="408"/>
      <c r="AB14" s="409"/>
      <c r="AC14" s="499">
        <v>19.5</v>
      </c>
      <c r="AD14" s="500"/>
      <c r="AE14" s="500"/>
      <c r="AF14" s="500"/>
      <c r="AG14" s="501"/>
      <c r="AH14" s="499">
        <v>20.2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v>13</v>
      </c>
      <c r="CU14" s="517"/>
      <c r="CV14" s="517"/>
      <c r="CW14" s="517"/>
      <c r="CX14" s="517"/>
      <c r="CY14" s="517"/>
      <c r="CZ14" s="517"/>
      <c r="DA14" s="518"/>
      <c r="DB14" s="516">
        <v>44.7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138</v>
      </c>
      <c r="N15" s="504"/>
      <c r="O15" s="504"/>
      <c r="P15" s="504"/>
      <c r="Q15" s="505"/>
      <c r="R15" s="506">
        <v>20260</v>
      </c>
      <c r="S15" s="507"/>
      <c r="T15" s="507"/>
      <c r="U15" s="507"/>
      <c r="V15" s="508"/>
      <c r="W15" s="509" t="s">
        <v>145</v>
      </c>
      <c r="X15" s="405"/>
      <c r="Y15" s="405"/>
      <c r="Z15" s="405"/>
      <c r="AA15" s="405"/>
      <c r="AB15" s="406"/>
      <c r="AC15" s="372">
        <v>1649</v>
      </c>
      <c r="AD15" s="373"/>
      <c r="AE15" s="373"/>
      <c r="AF15" s="373"/>
      <c r="AG15" s="374"/>
      <c r="AH15" s="372">
        <v>1816</v>
      </c>
      <c r="AI15" s="373"/>
      <c r="AJ15" s="373"/>
      <c r="AK15" s="373"/>
      <c r="AL15" s="432"/>
      <c r="AM15" s="476"/>
      <c r="AN15" s="376"/>
      <c r="AO15" s="376"/>
      <c r="AP15" s="376"/>
      <c r="AQ15" s="376"/>
      <c r="AR15" s="376"/>
      <c r="AS15" s="376"/>
      <c r="AT15" s="377"/>
      <c r="AU15" s="477"/>
      <c r="AV15" s="478"/>
      <c r="AW15" s="478"/>
      <c r="AX15" s="478"/>
      <c r="AY15" s="445" t="s">
        <v>146</v>
      </c>
      <c r="AZ15" s="446"/>
      <c r="BA15" s="446"/>
      <c r="BB15" s="446"/>
      <c r="BC15" s="446"/>
      <c r="BD15" s="446"/>
      <c r="BE15" s="446"/>
      <c r="BF15" s="446"/>
      <c r="BG15" s="446"/>
      <c r="BH15" s="446"/>
      <c r="BI15" s="446"/>
      <c r="BJ15" s="446"/>
      <c r="BK15" s="446"/>
      <c r="BL15" s="446"/>
      <c r="BM15" s="447"/>
      <c r="BN15" s="448">
        <v>2637015</v>
      </c>
      <c r="BO15" s="449"/>
      <c r="BP15" s="449"/>
      <c r="BQ15" s="449"/>
      <c r="BR15" s="449"/>
      <c r="BS15" s="449"/>
      <c r="BT15" s="449"/>
      <c r="BU15" s="450"/>
      <c r="BV15" s="448">
        <v>2568043</v>
      </c>
      <c r="BW15" s="449"/>
      <c r="BX15" s="449"/>
      <c r="BY15" s="449"/>
      <c r="BZ15" s="449"/>
      <c r="CA15" s="449"/>
      <c r="CB15" s="449"/>
      <c r="CC15" s="450"/>
      <c r="CD15" s="519" t="s">
        <v>147</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148</v>
      </c>
      <c r="M16" s="494"/>
      <c r="N16" s="494"/>
      <c r="O16" s="494"/>
      <c r="P16" s="494"/>
      <c r="Q16" s="495"/>
      <c r="R16" s="496" t="s">
        <v>149</v>
      </c>
      <c r="S16" s="497"/>
      <c r="T16" s="497"/>
      <c r="U16" s="497"/>
      <c r="V16" s="498"/>
      <c r="W16" s="510"/>
      <c r="X16" s="408"/>
      <c r="Y16" s="408"/>
      <c r="Z16" s="408"/>
      <c r="AA16" s="408"/>
      <c r="AB16" s="409"/>
      <c r="AC16" s="499">
        <v>17.8</v>
      </c>
      <c r="AD16" s="500"/>
      <c r="AE16" s="500"/>
      <c r="AF16" s="500"/>
      <c r="AG16" s="501"/>
      <c r="AH16" s="499">
        <v>18.5</v>
      </c>
      <c r="AI16" s="500"/>
      <c r="AJ16" s="500"/>
      <c r="AK16" s="500"/>
      <c r="AL16" s="502"/>
      <c r="AM16" s="476"/>
      <c r="AN16" s="376"/>
      <c r="AO16" s="376"/>
      <c r="AP16" s="376"/>
      <c r="AQ16" s="376"/>
      <c r="AR16" s="376"/>
      <c r="AS16" s="376"/>
      <c r="AT16" s="377"/>
      <c r="AU16" s="477"/>
      <c r="AV16" s="478"/>
      <c r="AW16" s="478"/>
      <c r="AX16" s="478"/>
      <c r="AY16" s="433" t="s">
        <v>150</v>
      </c>
      <c r="AZ16" s="434"/>
      <c r="BA16" s="434"/>
      <c r="BB16" s="434"/>
      <c r="BC16" s="434"/>
      <c r="BD16" s="434"/>
      <c r="BE16" s="434"/>
      <c r="BF16" s="434"/>
      <c r="BG16" s="434"/>
      <c r="BH16" s="434"/>
      <c r="BI16" s="434"/>
      <c r="BJ16" s="434"/>
      <c r="BK16" s="434"/>
      <c r="BL16" s="434"/>
      <c r="BM16" s="435"/>
      <c r="BN16" s="419">
        <v>6439466</v>
      </c>
      <c r="BO16" s="420"/>
      <c r="BP16" s="420"/>
      <c r="BQ16" s="420"/>
      <c r="BR16" s="420"/>
      <c r="BS16" s="420"/>
      <c r="BT16" s="420"/>
      <c r="BU16" s="421"/>
      <c r="BV16" s="419">
        <v>6487877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151</v>
      </c>
      <c r="N17" s="513"/>
      <c r="O17" s="513"/>
      <c r="P17" s="513"/>
      <c r="Q17" s="514"/>
      <c r="R17" s="496" t="s">
        <v>152</v>
      </c>
      <c r="S17" s="497"/>
      <c r="T17" s="497"/>
      <c r="U17" s="497"/>
      <c r="V17" s="498"/>
      <c r="W17" s="509" t="s">
        <v>153</v>
      </c>
      <c r="X17" s="405"/>
      <c r="Y17" s="405"/>
      <c r="Z17" s="405"/>
      <c r="AA17" s="405"/>
      <c r="AB17" s="406"/>
      <c r="AC17" s="372">
        <v>5799</v>
      </c>
      <c r="AD17" s="373"/>
      <c r="AE17" s="373"/>
      <c r="AF17" s="373"/>
      <c r="AG17" s="374"/>
      <c r="AH17" s="372">
        <v>6020</v>
      </c>
      <c r="AI17" s="373"/>
      <c r="AJ17" s="373"/>
      <c r="AK17" s="373"/>
      <c r="AL17" s="432"/>
      <c r="AM17" s="476"/>
      <c r="AN17" s="376"/>
      <c r="AO17" s="376"/>
      <c r="AP17" s="376"/>
      <c r="AQ17" s="376"/>
      <c r="AR17" s="376"/>
      <c r="AS17" s="376"/>
      <c r="AT17" s="377"/>
      <c r="AU17" s="477"/>
      <c r="AV17" s="478"/>
      <c r="AW17" s="478"/>
      <c r="AX17" s="478"/>
      <c r="AY17" s="433" t="s">
        <v>154</v>
      </c>
      <c r="AZ17" s="434"/>
      <c r="BA17" s="434"/>
      <c r="BB17" s="434"/>
      <c r="BC17" s="434"/>
      <c r="BD17" s="434"/>
      <c r="BE17" s="434"/>
      <c r="BF17" s="434"/>
      <c r="BG17" s="434"/>
      <c r="BH17" s="434"/>
      <c r="BI17" s="434"/>
      <c r="BJ17" s="434"/>
      <c r="BK17" s="434"/>
      <c r="BL17" s="434"/>
      <c r="BM17" s="435"/>
      <c r="BN17" s="419">
        <v>3314823</v>
      </c>
      <c r="BO17" s="420"/>
      <c r="BP17" s="420"/>
      <c r="BQ17" s="420"/>
      <c r="BR17" s="420"/>
      <c r="BS17" s="420"/>
      <c r="BT17" s="420"/>
      <c r="BU17" s="421"/>
      <c r="BV17" s="419">
        <v>3214957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155</v>
      </c>
      <c r="C18" s="470"/>
      <c r="D18" s="470"/>
      <c r="E18" s="471"/>
      <c r="F18" s="471"/>
      <c r="G18" s="471"/>
      <c r="H18" s="471"/>
      <c r="I18" s="471"/>
      <c r="J18" s="471"/>
      <c r="K18" s="471"/>
      <c r="L18" s="472">
        <v>135.19999999999999</v>
      </c>
      <c r="M18" s="472"/>
      <c r="N18" s="472"/>
      <c r="O18" s="472"/>
      <c r="P18" s="472"/>
      <c r="Q18" s="472"/>
      <c r="R18" s="473"/>
      <c r="S18" s="473"/>
      <c r="T18" s="473"/>
      <c r="U18" s="473"/>
      <c r="V18" s="474"/>
      <c r="W18" s="490"/>
      <c r="X18" s="491"/>
      <c r="Y18" s="491"/>
      <c r="Z18" s="491"/>
      <c r="AA18" s="491"/>
      <c r="AB18" s="515"/>
      <c r="AC18" s="389">
        <v>62.7</v>
      </c>
      <c r="AD18" s="390"/>
      <c r="AE18" s="390"/>
      <c r="AF18" s="390"/>
      <c r="AG18" s="475"/>
      <c r="AH18" s="389">
        <v>61.3</v>
      </c>
      <c r="AI18" s="390"/>
      <c r="AJ18" s="390"/>
      <c r="AK18" s="390"/>
      <c r="AL18" s="391"/>
      <c r="AM18" s="476"/>
      <c r="AN18" s="376"/>
      <c r="AO18" s="376"/>
      <c r="AP18" s="376"/>
      <c r="AQ18" s="376"/>
      <c r="AR18" s="376"/>
      <c r="AS18" s="376"/>
      <c r="AT18" s="377"/>
      <c r="AU18" s="477"/>
      <c r="AV18" s="478"/>
      <c r="AW18" s="478"/>
      <c r="AX18" s="478"/>
      <c r="AY18" s="433" t="s">
        <v>156</v>
      </c>
      <c r="AZ18" s="434"/>
      <c r="BA18" s="434"/>
      <c r="BB18" s="434"/>
      <c r="BC18" s="434"/>
      <c r="BD18" s="434"/>
      <c r="BE18" s="434"/>
      <c r="BF18" s="434"/>
      <c r="BG18" s="434"/>
      <c r="BH18" s="434"/>
      <c r="BI18" s="434"/>
      <c r="BJ18" s="434"/>
      <c r="BK18" s="434"/>
      <c r="BL18" s="434"/>
      <c r="BM18" s="435"/>
      <c r="BN18" s="419">
        <v>6774505</v>
      </c>
      <c r="BO18" s="420"/>
      <c r="BP18" s="420"/>
      <c r="BQ18" s="420"/>
      <c r="BR18" s="420"/>
      <c r="BS18" s="420"/>
      <c r="BT18" s="420"/>
      <c r="BU18" s="421"/>
      <c r="BV18" s="419">
        <v>6653453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157</v>
      </c>
      <c r="C19" s="470"/>
      <c r="D19" s="470"/>
      <c r="E19" s="471"/>
      <c r="F19" s="471"/>
      <c r="G19" s="471"/>
      <c r="H19" s="471"/>
      <c r="I19" s="471"/>
      <c r="J19" s="471"/>
      <c r="K19" s="471"/>
      <c r="L19" s="479">
        <v>152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158</v>
      </c>
      <c r="AZ19" s="434"/>
      <c r="BA19" s="434"/>
      <c r="BB19" s="434"/>
      <c r="BC19" s="434"/>
      <c r="BD19" s="434"/>
      <c r="BE19" s="434"/>
      <c r="BF19" s="434"/>
      <c r="BG19" s="434"/>
      <c r="BH19" s="434"/>
      <c r="BI19" s="434"/>
      <c r="BJ19" s="434"/>
      <c r="BK19" s="434"/>
      <c r="BL19" s="434"/>
      <c r="BM19" s="435"/>
      <c r="BN19" s="419">
        <v>8996743</v>
      </c>
      <c r="BO19" s="420"/>
      <c r="BP19" s="420"/>
      <c r="BQ19" s="420"/>
      <c r="BR19" s="420"/>
      <c r="BS19" s="420"/>
      <c r="BT19" s="420"/>
      <c r="BU19" s="421"/>
      <c r="BV19" s="419">
        <v>9154791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159</v>
      </c>
      <c r="C20" s="470"/>
      <c r="D20" s="470"/>
      <c r="E20" s="471"/>
      <c r="F20" s="471"/>
      <c r="G20" s="471"/>
      <c r="H20" s="471"/>
      <c r="I20" s="471"/>
      <c r="J20" s="471"/>
      <c r="K20" s="471"/>
      <c r="L20" s="479">
        <v>8710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161</v>
      </c>
      <c r="C22" s="396"/>
      <c r="D22" s="397"/>
      <c r="E22" s="404" t="s">
        <v>1</v>
      </c>
      <c r="F22" s="405"/>
      <c r="G22" s="405"/>
      <c r="H22" s="405"/>
      <c r="I22" s="405"/>
      <c r="J22" s="405"/>
      <c r="K22" s="406"/>
      <c r="L22" s="404" t="s">
        <v>162</v>
      </c>
      <c r="M22" s="405"/>
      <c r="N22" s="405"/>
      <c r="O22" s="405"/>
      <c r="P22" s="406"/>
      <c r="Q22" s="410" t="s">
        <v>163</v>
      </c>
      <c r="R22" s="411"/>
      <c r="S22" s="411"/>
      <c r="T22" s="411"/>
      <c r="U22" s="411"/>
      <c r="V22" s="412"/>
      <c r="W22" s="461" t="s">
        <v>164</v>
      </c>
      <c r="X22" s="396"/>
      <c r="Y22" s="397"/>
      <c r="Z22" s="404" t="s">
        <v>1</v>
      </c>
      <c r="AA22" s="405"/>
      <c r="AB22" s="405"/>
      <c r="AC22" s="405"/>
      <c r="AD22" s="405"/>
      <c r="AE22" s="405"/>
      <c r="AF22" s="405"/>
      <c r="AG22" s="406"/>
      <c r="AH22" s="422" t="s">
        <v>165</v>
      </c>
      <c r="AI22" s="405"/>
      <c r="AJ22" s="405"/>
      <c r="AK22" s="405"/>
      <c r="AL22" s="406"/>
      <c r="AM22" s="422" t="s">
        <v>166</v>
      </c>
      <c r="AN22" s="423"/>
      <c r="AO22" s="423"/>
      <c r="AP22" s="423"/>
      <c r="AQ22" s="423"/>
      <c r="AR22" s="424"/>
      <c r="AS22" s="410" t="s">
        <v>163</v>
      </c>
      <c r="AT22" s="411"/>
      <c r="AU22" s="411"/>
      <c r="AV22" s="411"/>
      <c r="AW22" s="411"/>
      <c r="AX22" s="428"/>
      <c r="AY22" s="445" t="s">
        <v>167</v>
      </c>
      <c r="AZ22" s="446"/>
      <c r="BA22" s="446"/>
      <c r="BB22" s="446"/>
      <c r="BC22" s="446"/>
      <c r="BD22" s="446"/>
      <c r="BE22" s="446"/>
      <c r="BF22" s="446"/>
      <c r="BG22" s="446"/>
      <c r="BH22" s="446"/>
      <c r="BI22" s="446"/>
      <c r="BJ22" s="446"/>
      <c r="BK22" s="446"/>
      <c r="BL22" s="446"/>
      <c r="BM22" s="447"/>
      <c r="BN22" s="448">
        <v>17002694</v>
      </c>
      <c r="BO22" s="449"/>
      <c r="BP22" s="449"/>
      <c r="BQ22" s="449"/>
      <c r="BR22" s="449"/>
      <c r="BS22" s="449"/>
      <c r="BT22" s="449"/>
      <c r="BU22" s="450"/>
      <c r="BV22" s="448">
        <v>17573613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168</v>
      </c>
      <c r="AZ23" s="434"/>
      <c r="BA23" s="434"/>
      <c r="BB23" s="434"/>
      <c r="BC23" s="434"/>
      <c r="BD23" s="434"/>
      <c r="BE23" s="434"/>
      <c r="BF23" s="434"/>
      <c r="BG23" s="434"/>
      <c r="BH23" s="434"/>
      <c r="BI23" s="434"/>
      <c r="BJ23" s="434"/>
      <c r="BK23" s="434"/>
      <c r="BL23" s="434"/>
      <c r="BM23" s="435"/>
      <c r="BN23" s="419">
        <v>15525837</v>
      </c>
      <c r="BO23" s="420"/>
      <c r="BP23" s="420"/>
      <c r="BQ23" s="420"/>
      <c r="BR23" s="420"/>
      <c r="BS23" s="420"/>
      <c r="BT23" s="420"/>
      <c r="BU23" s="421"/>
      <c r="BV23" s="419">
        <v>15877974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169</v>
      </c>
      <c r="F24" s="376"/>
      <c r="G24" s="376"/>
      <c r="H24" s="376"/>
      <c r="I24" s="376"/>
      <c r="J24" s="376"/>
      <c r="K24" s="377"/>
      <c r="L24" s="372">
        <v>1</v>
      </c>
      <c r="M24" s="373"/>
      <c r="N24" s="373"/>
      <c r="O24" s="373"/>
      <c r="P24" s="374"/>
      <c r="Q24" s="372">
        <v>7380</v>
      </c>
      <c r="R24" s="373"/>
      <c r="S24" s="373"/>
      <c r="T24" s="373"/>
      <c r="U24" s="373"/>
      <c r="V24" s="374"/>
      <c r="W24" s="462"/>
      <c r="X24" s="399"/>
      <c r="Y24" s="400"/>
      <c r="Z24" s="375" t="s">
        <v>170</v>
      </c>
      <c r="AA24" s="376"/>
      <c r="AB24" s="376"/>
      <c r="AC24" s="376"/>
      <c r="AD24" s="376"/>
      <c r="AE24" s="376"/>
      <c r="AF24" s="376"/>
      <c r="AG24" s="377"/>
      <c r="AH24" s="372">
        <v>230</v>
      </c>
      <c r="AI24" s="373"/>
      <c r="AJ24" s="373"/>
      <c r="AK24" s="373"/>
      <c r="AL24" s="374"/>
      <c r="AM24" s="372">
        <v>698280</v>
      </c>
      <c r="AN24" s="373"/>
      <c r="AO24" s="373"/>
      <c r="AP24" s="373"/>
      <c r="AQ24" s="373"/>
      <c r="AR24" s="374"/>
      <c r="AS24" s="372">
        <v>3036</v>
      </c>
      <c r="AT24" s="373"/>
      <c r="AU24" s="373"/>
      <c r="AV24" s="373"/>
      <c r="AW24" s="373"/>
      <c r="AX24" s="432"/>
      <c r="AY24" s="392" t="s">
        <v>171</v>
      </c>
      <c r="AZ24" s="393"/>
      <c r="BA24" s="393"/>
      <c r="BB24" s="393"/>
      <c r="BC24" s="393"/>
      <c r="BD24" s="393"/>
      <c r="BE24" s="393"/>
      <c r="BF24" s="393"/>
      <c r="BG24" s="393"/>
      <c r="BH24" s="393"/>
      <c r="BI24" s="393"/>
      <c r="BJ24" s="393"/>
      <c r="BK24" s="393"/>
      <c r="BL24" s="393"/>
      <c r="BM24" s="394"/>
      <c r="BN24" s="419">
        <v>12864353</v>
      </c>
      <c r="BO24" s="420"/>
      <c r="BP24" s="420"/>
      <c r="BQ24" s="420"/>
      <c r="BR24" s="420"/>
      <c r="BS24" s="420"/>
      <c r="BT24" s="420"/>
      <c r="BU24" s="421"/>
      <c r="BV24" s="419">
        <v>13125176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172</v>
      </c>
      <c r="F25" s="376"/>
      <c r="G25" s="376"/>
      <c r="H25" s="376"/>
      <c r="I25" s="376"/>
      <c r="J25" s="376"/>
      <c r="K25" s="377"/>
      <c r="L25" s="372">
        <v>1</v>
      </c>
      <c r="M25" s="373"/>
      <c r="N25" s="373"/>
      <c r="O25" s="373"/>
      <c r="P25" s="374"/>
      <c r="Q25" s="372">
        <v>6510</v>
      </c>
      <c r="R25" s="373"/>
      <c r="S25" s="373"/>
      <c r="T25" s="373"/>
      <c r="U25" s="373"/>
      <c r="V25" s="374"/>
      <c r="W25" s="462"/>
      <c r="X25" s="399"/>
      <c r="Y25" s="400"/>
      <c r="Z25" s="375" t="s">
        <v>173</v>
      </c>
      <c r="AA25" s="376"/>
      <c r="AB25" s="376"/>
      <c r="AC25" s="376"/>
      <c r="AD25" s="376"/>
      <c r="AE25" s="376"/>
      <c r="AF25" s="376"/>
      <c r="AG25" s="377"/>
      <c r="AH25" s="372" t="s">
        <v>174</v>
      </c>
      <c r="AI25" s="373"/>
      <c r="AJ25" s="373"/>
      <c r="AK25" s="373"/>
      <c r="AL25" s="374"/>
      <c r="AM25" s="372" t="s">
        <v>174</v>
      </c>
      <c r="AN25" s="373"/>
      <c r="AO25" s="373"/>
      <c r="AP25" s="373"/>
      <c r="AQ25" s="373"/>
      <c r="AR25" s="374"/>
      <c r="AS25" s="372" t="s">
        <v>129</v>
      </c>
      <c r="AT25" s="373"/>
      <c r="AU25" s="373"/>
      <c r="AV25" s="373"/>
      <c r="AW25" s="373"/>
      <c r="AX25" s="432"/>
      <c r="AY25" s="445" t="s">
        <v>175</v>
      </c>
      <c r="AZ25" s="446"/>
      <c r="BA25" s="446"/>
      <c r="BB25" s="446"/>
      <c r="BC25" s="446"/>
      <c r="BD25" s="446"/>
      <c r="BE25" s="446"/>
      <c r="BF25" s="446"/>
      <c r="BG25" s="446"/>
      <c r="BH25" s="446"/>
      <c r="BI25" s="446"/>
      <c r="BJ25" s="446"/>
      <c r="BK25" s="446"/>
      <c r="BL25" s="446"/>
      <c r="BM25" s="447"/>
      <c r="BN25" s="448">
        <v>2440669</v>
      </c>
      <c r="BO25" s="449"/>
      <c r="BP25" s="449"/>
      <c r="BQ25" s="449"/>
      <c r="BR25" s="449"/>
      <c r="BS25" s="449"/>
      <c r="BT25" s="449"/>
      <c r="BU25" s="450"/>
      <c r="BV25" s="448">
        <v>1360083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176</v>
      </c>
      <c r="F26" s="376"/>
      <c r="G26" s="376"/>
      <c r="H26" s="376"/>
      <c r="I26" s="376"/>
      <c r="J26" s="376"/>
      <c r="K26" s="377"/>
      <c r="L26" s="372">
        <v>1</v>
      </c>
      <c r="M26" s="373"/>
      <c r="N26" s="373"/>
      <c r="O26" s="373"/>
      <c r="P26" s="374"/>
      <c r="Q26" s="372">
        <v>6040</v>
      </c>
      <c r="R26" s="373"/>
      <c r="S26" s="373"/>
      <c r="T26" s="373"/>
      <c r="U26" s="373"/>
      <c r="V26" s="374"/>
      <c r="W26" s="462"/>
      <c r="X26" s="399"/>
      <c r="Y26" s="400"/>
      <c r="Z26" s="375" t="s">
        <v>177</v>
      </c>
      <c r="AA26" s="430"/>
      <c r="AB26" s="430"/>
      <c r="AC26" s="430"/>
      <c r="AD26" s="430"/>
      <c r="AE26" s="430"/>
      <c r="AF26" s="430"/>
      <c r="AG26" s="431"/>
      <c r="AH26" s="372">
        <v>10</v>
      </c>
      <c r="AI26" s="373"/>
      <c r="AJ26" s="373"/>
      <c r="AK26" s="373"/>
      <c r="AL26" s="374"/>
      <c r="AM26" s="372">
        <v>36690</v>
      </c>
      <c r="AN26" s="373"/>
      <c r="AO26" s="373"/>
      <c r="AP26" s="373"/>
      <c r="AQ26" s="373"/>
      <c r="AR26" s="374"/>
      <c r="AS26" s="372">
        <v>3669</v>
      </c>
      <c r="AT26" s="373"/>
      <c r="AU26" s="373"/>
      <c r="AV26" s="373"/>
      <c r="AW26" s="373"/>
      <c r="AX26" s="432"/>
      <c r="AY26" s="459" t="s">
        <v>178</v>
      </c>
      <c r="AZ26" s="379"/>
      <c r="BA26" s="379"/>
      <c r="BB26" s="379"/>
      <c r="BC26" s="379"/>
      <c r="BD26" s="379"/>
      <c r="BE26" s="379"/>
      <c r="BF26" s="379"/>
      <c r="BG26" s="379"/>
      <c r="BH26" s="379"/>
      <c r="BI26" s="379"/>
      <c r="BJ26" s="379"/>
      <c r="BK26" s="379"/>
      <c r="BL26" s="379"/>
      <c r="BM26" s="460"/>
      <c r="BN26" s="419" t="s">
        <v>129</v>
      </c>
      <c r="BO26" s="420"/>
      <c r="BP26" s="420"/>
      <c r="BQ26" s="420"/>
      <c r="BR26" s="420"/>
      <c r="BS26" s="420"/>
      <c r="BT26" s="420"/>
      <c r="BU26" s="421"/>
      <c r="BV26" s="419" t="s">
        <v>174</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179</v>
      </c>
      <c r="F27" s="376"/>
      <c r="G27" s="376"/>
      <c r="H27" s="376"/>
      <c r="I27" s="376"/>
      <c r="J27" s="376"/>
      <c r="K27" s="377"/>
      <c r="L27" s="372">
        <v>1</v>
      </c>
      <c r="M27" s="373"/>
      <c r="N27" s="373"/>
      <c r="O27" s="373"/>
      <c r="P27" s="374"/>
      <c r="Q27" s="372">
        <v>3750</v>
      </c>
      <c r="R27" s="373"/>
      <c r="S27" s="373"/>
      <c r="T27" s="373"/>
      <c r="U27" s="373"/>
      <c r="V27" s="374"/>
      <c r="W27" s="462"/>
      <c r="X27" s="399"/>
      <c r="Y27" s="400"/>
      <c r="Z27" s="375" t="s">
        <v>180</v>
      </c>
      <c r="AA27" s="376"/>
      <c r="AB27" s="376"/>
      <c r="AC27" s="376"/>
      <c r="AD27" s="376"/>
      <c r="AE27" s="376"/>
      <c r="AF27" s="376"/>
      <c r="AG27" s="377"/>
      <c r="AH27" s="372" t="s">
        <v>129</v>
      </c>
      <c r="AI27" s="373"/>
      <c r="AJ27" s="373"/>
      <c r="AK27" s="373"/>
      <c r="AL27" s="374"/>
      <c r="AM27" s="372" t="s">
        <v>174</v>
      </c>
      <c r="AN27" s="373"/>
      <c r="AO27" s="373"/>
      <c r="AP27" s="373"/>
      <c r="AQ27" s="373"/>
      <c r="AR27" s="374"/>
      <c r="AS27" s="372" t="s">
        <v>174</v>
      </c>
      <c r="AT27" s="373"/>
      <c r="AU27" s="373"/>
      <c r="AV27" s="373"/>
      <c r="AW27" s="373"/>
      <c r="AX27" s="432"/>
      <c r="AY27" s="456" t="s">
        <v>181</v>
      </c>
      <c r="AZ27" s="457"/>
      <c r="BA27" s="457"/>
      <c r="BB27" s="457"/>
      <c r="BC27" s="457"/>
      <c r="BD27" s="457"/>
      <c r="BE27" s="457"/>
      <c r="BF27" s="457"/>
      <c r="BG27" s="457"/>
      <c r="BH27" s="457"/>
      <c r="BI27" s="457"/>
      <c r="BJ27" s="457"/>
      <c r="BK27" s="457"/>
      <c r="BL27" s="457"/>
      <c r="BM27" s="458"/>
      <c r="BN27" s="453" t="s">
        <v>174</v>
      </c>
      <c r="BO27" s="454"/>
      <c r="BP27" s="454"/>
      <c r="BQ27" s="454"/>
      <c r="BR27" s="454"/>
      <c r="BS27" s="454"/>
      <c r="BT27" s="454"/>
      <c r="BU27" s="455"/>
      <c r="BV27" s="453" t="s">
        <v>174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182</v>
      </c>
      <c r="F28" s="376"/>
      <c r="G28" s="376"/>
      <c r="H28" s="376"/>
      <c r="I28" s="376"/>
      <c r="J28" s="376"/>
      <c r="K28" s="377"/>
      <c r="L28" s="372">
        <v>1</v>
      </c>
      <c r="M28" s="373"/>
      <c r="N28" s="373"/>
      <c r="O28" s="373"/>
      <c r="P28" s="374"/>
      <c r="Q28" s="372">
        <v>3200</v>
      </c>
      <c r="R28" s="373"/>
      <c r="S28" s="373"/>
      <c r="T28" s="373"/>
      <c r="U28" s="373"/>
      <c r="V28" s="374"/>
      <c r="W28" s="462"/>
      <c r="X28" s="399"/>
      <c r="Y28" s="400"/>
      <c r="Z28" s="375" t="s">
        <v>183</v>
      </c>
      <c r="AA28" s="376"/>
      <c r="AB28" s="376"/>
      <c r="AC28" s="376"/>
      <c r="AD28" s="376"/>
      <c r="AE28" s="376"/>
      <c r="AF28" s="376"/>
      <c r="AG28" s="377"/>
      <c r="AH28" s="372" t="s">
        <v>174</v>
      </c>
      <c r="AI28" s="373"/>
      <c r="AJ28" s="373"/>
      <c r="AK28" s="373"/>
      <c r="AL28" s="374"/>
      <c r="AM28" s="372" t="s">
        <v>129</v>
      </c>
      <c r="AN28" s="373"/>
      <c r="AO28" s="373"/>
      <c r="AP28" s="373"/>
      <c r="AQ28" s="373"/>
      <c r="AR28" s="374"/>
      <c r="AS28" s="372" t="s">
        <v>129</v>
      </c>
      <c r="AT28" s="373"/>
      <c r="AU28" s="373"/>
      <c r="AV28" s="373"/>
      <c r="AW28" s="373"/>
      <c r="AX28" s="432"/>
      <c r="AY28" s="436" t="s">
        <v>184</v>
      </c>
      <c r="AZ28" s="437"/>
      <c r="BA28" s="437"/>
      <c r="BB28" s="438"/>
      <c r="BC28" s="445" t="s">
        <v>49</v>
      </c>
      <c r="BD28" s="446"/>
      <c r="BE28" s="446"/>
      <c r="BF28" s="446"/>
      <c r="BG28" s="446"/>
      <c r="BH28" s="446"/>
      <c r="BI28" s="446"/>
      <c r="BJ28" s="446"/>
      <c r="BK28" s="446"/>
      <c r="BL28" s="446"/>
      <c r="BM28" s="447"/>
      <c r="BN28" s="448">
        <v>831589</v>
      </c>
      <c r="BO28" s="449"/>
      <c r="BP28" s="449"/>
      <c r="BQ28" s="449"/>
      <c r="BR28" s="449"/>
      <c r="BS28" s="449"/>
      <c r="BT28" s="449"/>
      <c r="BU28" s="450"/>
      <c r="BV28" s="448">
        <v>331276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185</v>
      </c>
      <c r="F29" s="376"/>
      <c r="G29" s="376"/>
      <c r="H29" s="376"/>
      <c r="I29" s="376"/>
      <c r="J29" s="376"/>
      <c r="K29" s="377"/>
      <c r="L29" s="372">
        <v>13</v>
      </c>
      <c r="M29" s="373"/>
      <c r="N29" s="373"/>
      <c r="O29" s="373"/>
      <c r="P29" s="374"/>
      <c r="Q29" s="372">
        <v>3000</v>
      </c>
      <c r="R29" s="373"/>
      <c r="S29" s="373"/>
      <c r="T29" s="373"/>
      <c r="U29" s="373"/>
      <c r="V29" s="374"/>
      <c r="W29" s="463"/>
      <c r="X29" s="464"/>
      <c r="Y29" s="465"/>
      <c r="Z29" s="375" t="s">
        <v>186</v>
      </c>
      <c r="AA29" s="376"/>
      <c r="AB29" s="376"/>
      <c r="AC29" s="376"/>
      <c r="AD29" s="376"/>
      <c r="AE29" s="376"/>
      <c r="AF29" s="376"/>
      <c r="AG29" s="377"/>
      <c r="AH29" s="372">
        <v>230</v>
      </c>
      <c r="AI29" s="373"/>
      <c r="AJ29" s="373"/>
      <c r="AK29" s="373"/>
      <c r="AL29" s="374"/>
      <c r="AM29" s="372">
        <v>698280</v>
      </c>
      <c r="AN29" s="373"/>
      <c r="AO29" s="373"/>
      <c r="AP29" s="373"/>
      <c r="AQ29" s="373"/>
      <c r="AR29" s="374"/>
      <c r="AS29" s="372">
        <v>3036</v>
      </c>
      <c r="AT29" s="373"/>
      <c r="AU29" s="373"/>
      <c r="AV29" s="373"/>
      <c r="AW29" s="373"/>
      <c r="AX29" s="432"/>
      <c r="AY29" s="439"/>
      <c r="AZ29" s="440"/>
      <c r="BA29" s="440"/>
      <c r="BB29" s="441"/>
      <c r="BC29" s="433" t="s">
        <v>187</v>
      </c>
      <c r="BD29" s="434"/>
      <c r="BE29" s="434"/>
      <c r="BF29" s="434"/>
      <c r="BG29" s="434"/>
      <c r="BH29" s="434"/>
      <c r="BI29" s="434"/>
      <c r="BJ29" s="434"/>
      <c r="BK29" s="434"/>
      <c r="BL29" s="434"/>
      <c r="BM29" s="435"/>
      <c r="BN29" s="419">
        <v>2061662</v>
      </c>
      <c r="BO29" s="420"/>
      <c r="BP29" s="420"/>
      <c r="BQ29" s="420"/>
      <c r="BR29" s="420"/>
      <c r="BS29" s="420"/>
      <c r="BT29" s="420"/>
      <c r="BU29" s="421"/>
      <c r="BV29" s="419">
        <v>1760819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188</v>
      </c>
      <c r="X30" s="387"/>
      <c r="Y30" s="387"/>
      <c r="Z30" s="387"/>
      <c r="AA30" s="387"/>
      <c r="AB30" s="387"/>
      <c r="AC30" s="387"/>
      <c r="AD30" s="387"/>
      <c r="AE30" s="387"/>
      <c r="AF30" s="387"/>
      <c r="AG30" s="388"/>
      <c r="AH30" s="389">
        <v>97.1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4651051</v>
      </c>
      <c r="BO30" s="454"/>
      <c r="BP30" s="454"/>
      <c r="BQ30" s="454"/>
      <c r="BR30" s="454"/>
      <c r="BS30" s="454"/>
      <c r="BT30" s="454"/>
      <c r="BU30" s="455"/>
      <c r="BV30" s="453">
        <v>3821153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189</v>
      </c>
      <c r="D32" s="378"/>
      <c r="E32" s="378"/>
      <c r="F32" s="378"/>
      <c r="G32" s="378"/>
      <c r="H32" s="378"/>
      <c r="I32" s="378"/>
      <c r="J32" s="378"/>
      <c r="K32" s="378"/>
      <c r="L32" s="378"/>
      <c r="M32" s="378"/>
      <c r="N32" s="378"/>
      <c r="O32" s="378"/>
      <c r="P32" s="378"/>
      <c r="Q32" s="378"/>
      <c r="R32" s="378"/>
      <c r="S32" s="378"/>
      <c r="U32" s="379" t="s">
        <v>190</v>
      </c>
      <c r="V32" s="379"/>
      <c r="W32" s="379"/>
      <c r="X32" s="379"/>
      <c r="Y32" s="379"/>
      <c r="Z32" s="379"/>
      <c r="AA32" s="379"/>
      <c r="AB32" s="379"/>
      <c r="AC32" s="379"/>
      <c r="AD32" s="379"/>
      <c r="AE32" s="379"/>
      <c r="AF32" s="379"/>
      <c r="AG32" s="379"/>
      <c r="AH32" s="379"/>
      <c r="AI32" s="379"/>
      <c r="AJ32" s="379"/>
      <c r="AK32" s="379"/>
      <c r="AM32" s="379" t="s">
        <v>191</v>
      </c>
      <c r="AN32" s="379"/>
      <c r="AO32" s="379"/>
      <c r="AP32" s="379"/>
      <c r="AQ32" s="379"/>
      <c r="AR32" s="379"/>
      <c r="AS32" s="379"/>
      <c r="AT32" s="379"/>
      <c r="AU32" s="379"/>
      <c r="AV32" s="379"/>
      <c r="AW32" s="379"/>
      <c r="AX32" s="379"/>
      <c r="AY32" s="379"/>
      <c r="AZ32" s="379"/>
      <c r="BA32" s="379"/>
      <c r="BB32" s="379"/>
      <c r="BC32" s="379"/>
      <c r="BE32" s="379" t="s">
        <v>192</v>
      </c>
      <c r="BF32" s="379"/>
      <c r="BG32" s="379"/>
      <c r="BH32" s="379"/>
      <c r="BI32" s="379"/>
      <c r="BJ32" s="379"/>
      <c r="BK32" s="379"/>
      <c r="BL32" s="379"/>
      <c r="BM32" s="379"/>
      <c r="BN32" s="379"/>
      <c r="BO32" s="379"/>
      <c r="BP32" s="379"/>
      <c r="BQ32" s="379"/>
      <c r="BR32" s="379"/>
      <c r="BS32" s="379"/>
      <c r="BT32" s="379"/>
      <c r="BU32" s="379"/>
      <c r="BW32" s="379" t="s">
        <v>193</v>
      </c>
      <c r="BX32" s="379"/>
      <c r="BY32" s="379"/>
      <c r="BZ32" s="379"/>
      <c r="CA32" s="379"/>
      <c r="CB32" s="379"/>
      <c r="CC32" s="379"/>
      <c r="CD32" s="379"/>
      <c r="CE32" s="379"/>
      <c r="CF32" s="379"/>
      <c r="CG32" s="379"/>
      <c r="CH32" s="379"/>
      <c r="CI32" s="379"/>
      <c r="CJ32" s="379"/>
      <c r="CK32" s="379"/>
      <c r="CL32" s="379"/>
      <c r="CM32" s="379"/>
      <c r="CO32" s="379" t="s">
        <v>194</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195</v>
      </c>
      <c r="D33" s="371"/>
      <c r="E33" s="370" t="s">
        <v>196</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195</v>
      </c>
      <c r="AN33" s="371"/>
      <c r="AO33" s="370" t="s">
        <v>196</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195</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12</v>
      </c>
      <c r="BX34" s="367"/>
      <c r="BY34" s="368" t="str">
        <f>IF('各会計、関係団体の財政状況及び健全化判断比率'!B68="","",'各会計、関係団体の財政状況及び健全化判断比率'!B68)</f>
        <v>高幡消防組合</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須崎市土地開発公社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住宅新築資金等貸付事業特別会計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IF('各会計、関係団体の財政状況及び健全化判断比率'!B33="","",'各会計、関係団体の財政状況及び健全化判断比率'!B33)</f>
        <v>漁業集落排水事業特別会計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13</v>
      </c>
      <c r="BX35" s="367"/>
      <c r="BY35" s="368" t="str">
        <f>IF('各会計、関係団体の財政状況及び健全化判断比率'!B69="","",'各会計、関係団体の財政状況及び健全化判断比率'!B69)</f>
        <v>高幡東部清掃組合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須崎市道の駅</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バス事業特別会計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11</v>
      </c>
      <c r="BF36" s="367"/>
      <c r="BG36" s="368" t="str">
        <f>IF('各会計、関係団体の財政状況及び健全化判断比率'!B34="","",'各会計、関係団体の財政状況及び健全化判断比率'!B34)</f>
        <v>巡航船事業特別会計</v>
      </c>
      <c r="BH36" s="368"/>
      <c r="BI36" s="368"/>
      <c r="BJ36" s="368"/>
      <c r="BK36" s="368"/>
      <c r="BL36" s="368"/>
      <c r="BM36" s="368"/>
      <c r="BN36" s="368"/>
      <c r="BO36" s="368"/>
      <c r="BP36" s="368"/>
      <c r="BQ36" s="368"/>
      <c r="BR36" s="368"/>
      <c r="BS36" s="368"/>
      <c r="BT36" s="368"/>
      <c r="BU36" s="368"/>
      <c r="BV36" s="181"/>
      <c r="BW36" s="367">
        <f t="shared" si="2"/>
        <v>14</v>
      </c>
      <c r="BX36" s="367"/>
      <c r="BY36" s="368" t="str">
        <f>IF('各会計、関係団体の財政状況及び健全化判断比率'!B70="","",'各会計、関係団体の財政状況及び健全化判断比率'!B70)</f>
        <v>高幡広域市町村圏事務組合（一般会計）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スクールバス特別会計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15</v>
      </c>
      <c r="BX37" s="367"/>
      <c r="BY37" s="368" t="str">
        <f>IF('各会計、関係団体の財政状況及び健全化判断比率'!B71="","",'各会計、関係団体の財政状況及び健全化判断比率'!B71)</f>
        <v>高幡広域市町村圏事務組合（滞納整理事業特別会計）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16</v>
      </c>
      <c r="BX38" s="367"/>
      <c r="BY38" s="368" t="str">
        <f>IF('各会計、関係団体の財政状況及び健全化判断比率'!B72="","",'各会計、関係団体の財政状況及び健全化判断比率'!B72)</f>
        <v>高幡障害者支援施設組合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17</v>
      </c>
      <c r="BX39" s="367"/>
      <c r="BY39" s="368" t="str">
        <f>IF('各会計、関係団体の財政状況及び健全化判断比率'!B73="","",'各会計、関係団体の財政状況及び健全化判断比率'!B73)</f>
        <v>こうち人づくり広域連合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18</v>
      </c>
      <c r="BX40" s="367"/>
      <c r="BY40" s="368" t="str">
        <f>IF('各会計、関係団体の財政状況及び健全化判断比率'!B74="","",'各会計、関係団体の財政状況及び健全化判断比率'!B74)</f>
        <v>高知県広域食肉センター事務組合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19</v>
      </c>
      <c r="BX41" s="367"/>
      <c r="BY41" s="368" t="str">
        <f>IF('各会計、関係団体の財政状況及び健全化判断比率'!B75="","",'各会計、関係団体の財政状況及び健全化判断比率'!B75)</f>
        <v>高陵特別養護老人ホーム組合（一般会計）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20</v>
      </c>
      <c r="BX42" s="367"/>
      <c r="BY42" s="368" t="str">
        <f>IF('各会計、関係団体の財政状況及び健全化判断比率'!B76="","",'各会計、関係団体の財政状況及び健全化判断比率'!B76)</f>
        <v>高知県後期高齢者医療広域連合（一般会計）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21</v>
      </c>
      <c r="BX43" s="367"/>
      <c r="BY43" s="368" t="str">
        <f>IF('各会計、関係団体の財政状況及び健全化判断比率'!B77="","",'各会計、関係団体の財政状況及び健全化判断比率'!B77)</f>
        <v>高知県後期高齢者医療広域連合（後期高齢者医療特別会計）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bHDzRdlHeUExoZRmM4Z0snWPAfx0wR8liuZw5EFTW3NyQ8RrJYXowWiL4pc2eZ5zqex2/ByEVQuSjQLkKtIWYg==" saltValue="V7nXEYG3rqSyKBHV13tKN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567</v>
      </c>
      <c r="D34" s="1151"/>
      <c r="E34" s="1152"/>
      <c r="F34" s="32" t="s">
        <v>568</v>
      </c>
      <c r="G34" s="33" t="s">
        <v>569</v>
      </c>
      <c r="H34" s="33" t="s">
        <v>570</v>
      </c>
      <c r="I34" s="33" t="s">
        <v>571</v>
      </c>
      <c r="J34" s="34" t="s">
        <v>572</v>
      </c>
      <c r="K34" s="22"/>
      <c r="L34" s="22"/>
      <c r="M34" s="22"/>
      <c r="N34" s="22"/>
      <c r="O34" s="22"/>
      <c r="P34" s="22"/>
    </row>
    <row r="35" spans="1:16" ht="39" customHeight="1" x14ac:dyDescent="0.15">
      <c r="A35" s="22"/>
      <c r="B35" s="35"/>
      <c r="C35" s="1145" t="s">
        <v>573</v>
      </c>
      <c r="D35" s="1146"/>
      <c r="E35" s="1147"/>
      <c r="F35" s="36">
        <v>7.99</v>
      </c>
      <c r="G35" s="37">
        <v>8.66</v>
      </c>
      <c r="H35" s="37">
        <v>9.34</v>
      </c>
      <c r="I35" s="37">
        <v>9.41</v>
      </c>
      <c r="J35" s="38">
        <v>9.9600000000000009</v>
      </c>
      <c r="K35" s="22"/>
      <c r="L35" s="22"/>
      <c r="M35" s="22"/>
      <c r="N35" s="22"/>
      <c r="O35" s="22"/>
      <c r="P35" s="22"/>
    </row>
    <row r="36" spans="1:16" ht="39" customHeight="1" x14ac:dyDescent="0.15">
      <c r="A36" s="22"/>
      <c r="B36" s="35"/>
      <c r="C36" s="1145" t="s">
        <v>574</v>
      </c>
      <c r="D36" s="1146"/>
      <c r="E36" s="1147"/>
      <c r="F36" s="36">
        <v>11.88</v>
      </c>
      <c r="G36" s="37">
        <v>10.6</v>
      </c>
      <c r="H36" s="37">
        <v>6.88</v>
      </c>
      <c r="I36" s="37">
        <v>14.88</v>
      </c>
      <c r="J36" s="38">
        <v>7.9</v>
      </c>
      <c r="K36" s="22"/>
      <c r="L36" s="22"/>
      <c r="M36" s="22"/>
      <c r="N36" s="22"/>
      <c r="O36" s="22"/>
      <c r="P36" s="22"/>
    </row>
    <row r="37" spans="1:16" ht="39" customHeight="1" x14ac:dyDescent="0.15">
      <c r="A37" s="22"/>
      <c r="B37" s="35"/>
      <c r="C37" s="1145" t="s">
        <v>575</v>
      </c>
      <c r="D37" s="1146"/>
      <c r="E37" s="1147"/>
      <c r="F37" s="36">
        <v>0.12</v>
      </c>
      <c r="G37" s="37">
        <v>0.17</v>
      </c>
      <c r="H37" s="37">
        <v>0.59</v>
      </c>
      <c r="I37" s="37">
        <v>1.35</v>
      </c>
      <c r="J37" s="38">
        <v>2.33</v>
      </c>
      <c r="K37" s="22"/>
      <c r="L37" s="22"/>
      <c r="M37" s="22"/>
      <c r="N37" s="22"/>
      <c r="O37" s="22"/>
      <c r="P37" s="22"/>
    </row>
    <row r="38" spans="1:16" ht="39" customHeight="1" x14ac:dyDescent="0.15">
      <c r="A38" s="22"/>
      <c r="B38" s="35"/>
      <c r="C38" s="1145" t="s">
        <v>576</v>
      </c>
      <c r="D38" s="1146"/>
      <c r="E38" s="1147"/>
      <c r="F38" s="36">
        <v>0.18</v>
      </c>
      <c r="G38" s="37">
        <v>0.13</v>
      </c>
      <c r="H38" s="37">
        <v>0.35</v>
      </c>
      <c r="I38" s="37">
        <v>0.7</v>
      </c>
      <c r="J38" s="38">
        <v>1.1299999999999999</v>
      </c>
      <c r="K38" s="22"/>
      <c r="L38" s="22"/>
      <c r="M38" s="22"/>
      <c r="N38" s="22"/>
      <c r="O38" s="22"/>
      <c r="P38" s="22"/>
    </row>
    <row r="39" spans="1:16" ht="39" customHeight="1" x14ac:dyDescent="0.15">
      <c r="A39" s="22"/>
      <c r="B39" s="35"/>
      <c r="C39" s="1145" t="s">
        <v>577</v>
      </c>
      <c r="D39" s="1146"/>
      <c r="E39" s="1147"/>
      <c r="F39" s="36">
        <v>0.27</v>
      </c>
      <c r="G39" s="37">
        <v>0.26</v>
      </c>
      <c r="H39" s="37">
        <v>0.23</v>
      </c>
      <c r="I39" s="37">
        <v>0.24</v>
      </c>
      <c r="J39" s="38">
        <v>0.24</v>
      </c>
      <c r="K39" s="22"/>
      <c r="L39" s="22"/>
      <c r="M39" s="22"/>
      <c r="N39" s="22"/>
      <c r="O39" s="22"/>
      <c r="P39" s="22"/>
    </row>
    <row r="40" spans="1:16" ht="39" customHeight="1" x14ac:dyDescent="0.15">
      <c r="A40" s="22"/>
      <c r="B40" s="35"/>
      <c r="C40" s="1145" t="s">
        <v>578</v>
      </c>
      <c r="D40" s="1146"/>
      <c r="E40" s="1147"/>
      <c r="F40" s="36">
        <v>0</v>
      </c>
      <c r="G40" s="37">
        <v>0</v>
      </c>
      <c r="H40" s="37">
        <v>0</v>
      </c>
      <c r="I40" s="37">
        <v>0</v>
      </c>
      <c r="J40" s="38">
        <v>0</v>
      </c>
      <c r="K40" s="22"/>
      <c r="L40" s="22"/>
      <c r="M40" s="22"/>
      <c r="N40" s="22"/>
      <c r="O40" s="22"/>
      <c r="P40" s="22"/>
    </row>
    <row r="41" spans="1:16" ht="39" customHeight="1" x14ac:dyDescent="0.15">
      <c r="A41" s="22"/>
      <c r="B41" s="35"/>
      <c r="C41" s="1145" t="s">
        <v>579</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580</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581</v>
      </c>
      <c r="D43" s="1149"/>
      <c r="E43" s="1150"/>
      <c r="F43" s="41">
        <v>0</v>
      </c>
      <c r="G43" s="42">
        <v>0.11</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0VlBEzRuXhwRaHkfvUNWhsfUzwQTC8BCBwP+tDA+EIrWOF3LC7mqZuI1LTN8/0mboHkE4OOWpjQWTi1dOlNeg==" saltValue="l+93r0992lILyhP6AefG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1969</v>
      </c>
      <c r="L45" s="60">
        <v>1923</v>
      </c>
      <c r="M45" s="60">
        <v>1932</v>
      </c>
      <c r="N45" s="60">
        <v>1866</v>
      </c>
      <c r="O45" s="61">
        <v>1810</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15">
      <c r="A48" s="48"/>
      <c r="B48" s="1178"/>
      <c r="C48" s="1179"/>
      <c r="D48" s="62"/>
      <c r="E48" s="1155" t="s">
        <v>14</v>
      </c>
      <c r="F48" s="1155"/>
      <c r="G48" s="1155"/>
      <c r="H48" s="1155"/>
      <c r="I48" s="1155"/>
      <c r="J48" s="1156"/>
      <c r="K48" s="63">
        <v>279</v>
      </c>
      <c r="L48" s="64">
        <v>262</v>
      </c>
      <c r="M48" s="64">
        <v>281</v>
      </c>
      <c r="N48" s="64">
        <v>270</v>
      </c>
      <c r="O48" s="65">
        <v>263</v>
      </c>
      <c r="P48" s="48"/>
      <c r="Q48" s="48"/>
      <c r="R48" s="48"/>
      <c r="S48" s="48"/>
      <c r="T48" s="48"/>
      <c r="U48" s="48"/>
    </row>
    <row r="49" spans="1:21" ht="30.75" customHeight="1" x14ac:dyDescent="0.15">
      <c r="A49" s="48"/>
      <c r="B49" s="1178"/>
      <c r="C49" s="1179"/>
      <c r="D49" s="62"/>
      <c r="E49" s="1155" t="s">
        <v>15</v>
      </c>
      <c r="F49" s="1155"/>
      <c r="G49" s="1155"/>
      <c r="H49" s="1155"/>
      <c r="I49" s="1155"/>
      <c r="J49" s="1156"/>
      <c r="K49" s="63">
        <v>2</v>
      </c>
      <c r="L49" s="64">
        <v>2</v>
      </c>
      <c r="M49" s="64">
        <v>2</v>
      </c>
      <c r="N49" s="64">
        <v>2</v>
      </c>
      <c r="O49" s="65">
        <v>2</v>
      </c>
      <c r="P49" s="48"/>
      <c r="Q49" s="48"/>
      <c r="R49" s="48"/>
      <c r="S49" s="48"/>
      <c r="T49" s="48"/>
      <c r="U49" s="48"/>
    </row>
    <row r="50" spans="1:21" ht="30.75" customHeight="1" x14ac:dyDescent="0.15">
      <c r="A50" s="48"/>
      <c r="B50" s="1178"/>
      <c r="C50" s="1179"/>
      <c r="D50" s="62"/>
      <c r="E50" s="1155" t="s">
        <v>16</v>
      </c>
      <c r="F50" s="1155"/>
      <c r="G50" s="1155"/>
      <c r="H50" s="1155"/>
      <c r="I50" s="1155"/>
      <c r="J50" s="1156"/>
      <c r="K50" s="63">
        <v>34</v>
      </c>
      <c r="L50" s="64">
        <v>27</v>
      </c>
      <c r="M50" s="64">
        <v>22</v>
      </c>
      <c r="N50" s="64">
        <v>10</v>
      </c>
      <c r="O50" s="65">
        <v>10</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517</v>
      </c>
      <c r="L51" s="64" t="s">
        <v>517</v>
      </c>
      <c r="M51" s="64" t="s">
        <v>517</v>
      </c>
      <c r="N51" s="64" t="s">
        <v>517</v>
      </c>
      <c r="O51" s="65">
        <v>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1389</v>
      </c>
      <c r="L52" s="64">
        <v>1382</v>
      </c>
      <c r="M52" s="64">
        <v>1365</v>
      </c>
      <c r="N52" s="64">
        <v>1416</v>
      </c>
      <c r="O52" s="65">
        <v>1437</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895</v>
      </c>
      <c r="L53" s="69">
        <v>832</v>
      </c>
      <c r="M53" s="69">
        <v>872</v>
      </c>
      <c r="N53" s="69">
        <v>732</v>
      </c>
      <c r="O53" s="70">
        <v>648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1" t="s">
        <v>25</v>
      </c>
      <c r="C58" s="1162"/>
      <c r="D58" s="1167" t="s">
        <v>26</v>
      </c>
      <c r="E58" s="1168"/>
      <c r="F58" s="1168"/>
      <c r="G58" s="1168"/>
      <c r="H58" s="1168"/>
      <c r="I58" s="1168"/>
      <c r="J58" s="1169"/>
      <c r="K58" s="83"/>
      <c r="L58" s="84"/>
      <c r="M58" s="84"/>
      <c r="N58" s="84"/>
      <c r="O58" s="85"/>
    </row>
    <row r="59" spans="1:21" ht="31.5" customHeight="1" x14ac:dyDescent="0.15">
      <c r="B59" s="1163"/>
      <c r="C59" s="1164"/>
      <c r="D59" s="1170" t="s">
        <v>27</v>
      </c>
      <c r="E59" s="1171"/>
      <c r="F59" s="1171"/>
      <c r="G59" s="1171"/>
      <c r="H59" s="1171"/>
      <c r="I59" s="1171"/>
      <c r="J59" s="1172"/>
      <c r="K59" s="86"/>
      <c r="L59" s="87"/>
      <c r="M59" s="87"/>
      <c r="N59" s="87"/>
      <c r="O59" s="88"/>
    </row>
    <row r="60" spans="1:21" ht="31.5" customHeight="1" thickBot="1" x14ac:dyDescent="0.2">
      <c r="B60" s="1165"/>
      <c r="C60" s="1166"/>
      <c r="D60" s="1173" t="s">
        <v>28</v>
      </c>
      <c r="E60" s="1174"/>
      <c r="F60" s="1174"/>
      <c r="G60" s="1174"/>
      <c r="H60" s="1174"/>
      <c r="I60" s="1174"/>
      <c r="J60" s="1175"/>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fhdnGt1T4UiTpRCdP1ZyPsGjhp6kng0cSMHrFJaTGFuxdo12H4r/YRSMMiytpgZZfITKX+DBnEivMh97VquBw==" saltValue="nWdeQtbcP2Bwy4Gf6Nb3a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559</v>
      </c>
      <c r="J40" s="103" t="s">
        <v>560</v>
      </c>
      <c r="K40" s="103" t="s">
        <v>561</v>
      </c>
      <c r="L40" s="103" t="s">
        <v>562</v>
      </c>
      <c r="M40" s="104" t="s">
        <v>563</v>
      </c>
    </row>
    <row r="41" spans="2:13" ht="27.75" customHeight="1" x14ac:dyDescent="0.15">
      <c r="B41" s="1196" t="s">
        <v>31</v>
      </c>
      <c r="C41" s="1197"/>
      <c r="D41" s="105"/>
      <c r="E41" s="1198" t="s">
        <v>32</v>
      </c>
      <c r="F41" s="1198"/>
      <c r="G41" s="1198"/>
      <c r="H41" s="1199"/>
      <c r="I41" s="355">
        <v>17110</v>
      </c>
      <c r="J41" s="356">
        <v>17237</v>
      </c>
      <c r="K41" s="356">
        <v>16928</v>
      </c>
      <c r="L41" s="356">
        <v>17574</v>
      </c>
      <c r="M41" s="357">
        <v>17003</v>
      </c>
    </row>
    <row r="42" spans="2:13" ht="27.75" customHeight="1" x14ac:dyDescent="0.15">
      <c r="B42" s="1186"/>
      <c r="C42" s="1187"/>
      <c r="D42" s="106"/>
      <c r="E42" s="1190" t="s">
        <v>33</v>
      </c>
      <c r="F42" s="1190"/>
      <c r="G42" s="1190"/>
      <c r="H42" s="1191"/>
      <c r="I42" s="358">
        <v>84</v>
      </c>
      <c r="J42" s="359">
        <v>59</v>
      </c>
      <c r="K42" s="359">
        <v>39</v>
      </c>
      <c r="L42" s="359">
        <v>30</v>
      </c>
      <c r="M42" s="360">
        <v>21</v>
      </c>
    </row>
    <row r="43" spans="2:13" ht="27.75" customHeight="1" x14ac:dyDescent="0.15">
      <c r="B43" s="1186"/>
      <c r="C43" s="1187"/>
      <c r="D43" s="106"/>
      <c r="E43" s="1190" t="s">
        <v>34</v>
      </c>
      <c r="F43" s="1190"/>
      <c r="G43" s="1190"/>
      <c r="H43" s="1191"/>
      <c r="I43" s="358">
        <v>3776</v>
      </c>
      <c r="J43" s="359">
        <v>3584</v>
      </c>
      <c r="K43" s="359">
        <v>3661</v>
      </c>
      <c r="L43" s="359">
        <v>3528</v>
      </c>
      <c r="M43" s="360">
        <v>3510</v>
      </c>
    </row>
    <row r="44" spans="2:13" ht="27.75" customHeight="1" x14ac:dyDescent="0.15">
      <c r="B44" s="1186"/>
      <c r="C44" s="1187"/>
      <c r="D44" s="106"/>
      <c r="E44" s="1190" t="s">
        <v>35</v>
      </c>
      <c r="F44" s="1190"/>
      <c r="G44" s="1190"/>
      <c r="H44" s="1191"/>
      <c r="I44" s="358">
        <v>9</v>
      </c>
      <c r="J44" s="359">
        <v>7</v>
      </c>
      <c r="K44" s="359">
        <v>6</v>
      </c>
      <c r="L44" s="359">
        <v>4</v>
      </c>
      <c r="M44" s="360">
        <v>3</v>
      </c>
    </row>
    <row r="45" spans="2:13" ht="27.75" customHeight="1" x14ac:dyDescent="0.15">
      <c r="B45" s="1186"/>
      <c r="C45" s="1187"/>
      <c r="D45" s="106"/>
      <c r="E45" s="1190" t="s">
        <v>36</v>
      </c>
      <c r="F45" s="1190"/>
      <c r="G45" s="1190"/>
      <c r="H45" s="1191"/>
      <c r="I45" s="358">
        <v>1642</v>
      </c>
      <c r="J45" s="359">
        <v>1665</v>
      </c>
      <c r="K45" s="359">
        <v>1609</v>
      </c>
      <c r="L45" s="359">
        <v>1638</v>
      </c>
      <c r="M45" s="360">
        <v>1511</v>
      </c>
    </row>
    <row r="46" spans="2:13" ht="27.75" customHeight="1" x14ac:dyDescent="0.15">
      <c r="B46" s="1186"/>
      <c r="C46" s="1187"/>
      <c r="D46" s="107"/>
      <c r="E46" s="1190" t="s">
        <v>37</v>
      </c>
      <c r="F46" s="1190"/>
      <c r="G46" s="1190"/>
      <c r="H46" s="1191"/>
      <c r="I46" s="358" t="s">
        <v>517</v>
      </c>
      <c r="J46" s="359" t="s">
        <v>517</v>
      </c>
      <c r="K46" s="359" t="s">
        <v>517</v>
      </c>
      <c r="L46" s="359" t="s">
        <v>517</v>
      </c>
      <c r="M46" s="360" t="s">
        <v>517</v>
      </c>
    </row>
    <row r="47" spans="2:13" ht="27.75" customHeight="1" x14ac:dyDescent="0.15">
      <c r="B47" s="1186"/>
      <c r="C47" s="1187"/>
      <c r="D47" s="108"/>
      <c r="E47" s="1200" t="s">
        <v>38</v>
      </c>
      <c r="F47" s="1201"/>
      <c r="G47" s="1201"/>
      <c r="H47" s="1202"/>
      <c r="I47" s="358" t="s">
        <v>517</v>
      </c>
      <c r="J47" s="359" t="s">
        <v>517</v>
      </c>
      <c r="K47" s="359" t="s">
        <v>517</v>
      </c>
      <c r="L47" s="359" t="s">
        <v>517</v>
      </c>
      <c r="M47" s="360" t="s">
        <v>517</v>
      </c>
    </row>
    <row r="48" spans="2:13" ht="27.75" customHeight="1" x14ac:dyDescent="0.15">
      <c r="B48" s="1186"/>
      <c r="C48" s="1187"/>
      <c r="D48" s="106"/>
      <c r="E48" s="1190" t="s">
        <v>39</v>
      </c>
      <c r="F48" s="1190"/>
      <c r="G48" s="1190"/>
      <c r="H48" s="1191"/>
      <c r="I48" s="358" t="s">
        <v>517</v>
      </c>
      <c r="J48" s="359" t="s">
        <v>517</v>
      </c>
      <c r="K48" s="359" t="s">
        <v>517</v>
      </c>
      <c r="L48" s="359" t="s">
        <v>517</v>
      </c>
      <c r="M48" s="360" t="s">
        <v>517</v>
      </c>
    </row>
    <row r="49" spans="2:13" ht="27.75" customHeight="1" x14ac:dyDescent="0.15">
      <c r="B49" s="1188"/>
      <c r="C49" s="1189"/>
      <c r="D49" s="106"/>
      <c r="E49" s="1190" t="s">
        <v>40</v>
      </c>
      <c r="F49" s="1190"/>
      <c r="G49" s="1190"/>
      <c r="H49" s="1191"/>
      <c r="I49" s="358" t="s">
        <v>517</v>
      </c>
      <c r="J49" s="359" t="s">
        <v>517</v>
      </c>
      <c r="K49" s="359" t="s">
        <v>517</v>
      </c>
      <c r="L49" s="359" t="s">
        <v>517</v>
      </c>
      <c r="M49" s="360" t="s">
        <v>517</v>
      </c>
    </row>
    <row r="50" spans="2:13" ht="27.75" customHeight="1" x14ac:dyDescent="0.15">
      <c r="B50" s="1184" t="s">
        <v>41</v>
      </c>
      <c r="C50" s="1185"/>
      <c r="D50" s="109"/>
      <c r="E50" s="1190" t="s">
        <v>42</v>
      </c>
      <c r="F50" s="1190"/>
      <c r="G50" s="1190"/>
      <c r="H50" s="1191"/>
      <c r="I50" s="358">
        <v>2707</v>
      </c>
      <c r="J50" s="359">
        <v>3295</v>
      </c>
      <c r="K50" s="359">
        <v>4691</v>
      </c>
      <c r="L50" s="359">
        <v>5893</v>
      </c>
      <c r="M50" s="360">
        <v>7465</v>
      </c>
    </row>
    <row r="51" spans="2:13" ht="27.75" customHeight="1" x14ac:dyDescent="0.15">
      <c r="B51" s="1186"/>
      <c r="C51" s="1187"/>
      <c r="D51" s="106"/>
      <c r="E51" s="1190" t="s">
        <v>43</v>
      </c>
      <c r="F51" s="1190"/>
      <c r="G51" s="1190"/>
      <c r="H51" s="1191"/>
      <c r="I51" s="358">
        <v>248</v>
      </c>
      <c r="J51" s="359">
        <v>177</v>
      </c>
      <c r="K51" s="359">
        <v>95</v>
      </c>
      <c r="L51" s="359">
        <v>43</v>
      </c>
      <c r="M51" s="360">
        <v>1</v>
      </c>
    </row>
    <row r="52" spans="2:13" ht="27.75" customHeight="1" x14ac:dyDescent="0.15">
      <c r="B52" s="1188"/>
      <c r="C52" s="1189"/>
      <c r="D52" s="106"/>
      <c r="E52" s="1190" t="s">
        <v>44</v>
      </c>
      <c r="F52" s="1190"/>
      <c r="G52" s="1190"/>
      <c r="H52" s="1191"/>
      <c r="I52" s="358">
        <v>13532</v>
      </c>
      <c r="J52" s="359">
        <v>13511</v>
      </c>
      <c r="K52" s="359">
        <v>13869</v>
      </c>
      <c r="L52" s="359">
        <v>14067</v>
      </c>
      <c r="M52" s="360">
        <v>13804</v>
      </c>
    </row>
    <row r="53" spans="2:13" ht="27.75" customHeight="1" thickBot="1" x14ac:dyDescent="0.2">
      <c r="B53" s="1192" t="s">
        <v>45</v>
      </c>
      <c r="C53" s="1193"/>
      <c r="D53" s="110"/>
      <c r="E53" s="1194" t="s">
        <v>46</v>
      </c>
      <c r="F53" s="1194"/>
      <c r="G53" s="1194"/>
      <c r="H53" s="1195"/>
      <c r="I53" s="361">
        <v>6134</v>
      </c>
      <c r="J53" s="362">
        <v>5570</v>
      </c>
      <c r="K53" s="362">
        <v>3587</v>
      </c>
      <c r="L53" s="362">
        <v>2771</v>
      </c>
      <c r="M53" s="363">
        <v>777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7llUnYWJZNaTB8MCUXUlTxeayxir/Rn2ktc3+b02Lj2aTVPnlsO52Cw12gzmkog/3jGW8vgEYKRqzQYWFADnUg==" saltValue="SJ8cgEqlM+YkcAIhl293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49</v>
      </c>
      <c r="D55" s="1211"/>
      <c r="E55" s="1212"/>
      <c r="F55" s="122">
        <v>331</v>
      </c>
      <c r="G55" s="122">
        <v>331</v>
      </c>
      <c r="H55" s="123">
        <v>832</v>
      </c>
    </row>
    <row r="56" spans="2:8" ht="52.5" customHeight="1" x14ac:dyDescent="0.15">
      <c r="B56" s="124"/>
      <c r="C56" s="1213" t="s">
        <v>50</v>
      </c>
      <c r="D56" s="1213"/>
      <c r="E56" s="1214"/>
      <c r="F56" s="125">
        <v>1366</v>
      </c>
      <c r="G56" s="125">
        <v>1761</v>
      </c>
      <c r="H56" s="126">
        <v>2062</v>
      </c>
    </row>
    <row r="57" spans="2:8" ht="53.25" customHeight="1" x14ac:dyDescent="0.15">
      <c r="B57" s="124"/>
      <c r="C57" s="1215" t="s">
        <v>51</v>
      </c>
      <c r="D57" s="1215"/>
      <c r="E57" s="1216"/>
      <c r="F57" s="127">
        <v>2864</v>
      </c>
      <c r="G57" s="127">
        <v>3821</v>
      </c>
      <c r="H57" s="128">
        <v>4651</v>
      </c>
    </row>
    <row r="58" spans="2:8" ht="45.75" customHeight="1" x14ac:dyDescent="0.15">
      <c r="B58" s="129"/>
      <c r="C58" s="1203" t="s">
        <v>600</v>
      </c>
      <c r="D58" s="1204"/>
      <c r="E58" s="1205"/>
      <c r="F58" s="130">
        <v>1932</v>
      </c>
      <c r="G58" s="130">
        <v>2541</v>
      </c>
      <c r="H58" s="131">
        <v>3312</v>
      </c>
    </row>
    <row r="59" spans="2:8" ht="45.75" customHeight="1" x14ac:dyDescent="0.15">
      <c r="B59" s="129"/>
      <c r="C59" s="1203" t="s">
        <v>601</v>
      </c>
      <c r="D59" s="1204"/>
      <c r="E59" s="1205"/>
      <c r="F59" s="130">
        <v>425</v>
      </c>
      <c r="G59" s="130">
        <v>512</v>
      </c>
      <c r="H59" s="131">
        <v>616</v>
      </c>
    </row>
    <row r="60" spans="2:8" ht="45.75" customHeight="1" x14ac:dyDescent="0.15">
      <c r="B60" s="129"/>
      <c r="C60" s="1203" t="s">
        <v>602</v>
      </c>
      <c r="D60" s="1204"/>
      <c r="E60" s="1205"/>
      <c r="F60" s="130">
        <v>100</v>
      </c>
      <c r="G60" s="130">
        <v>410</v>
      </c>
      <c r="H60" s="131">
        <v>512</v>
      </c>
    </row>
    <row r="61" spans="2:8" ht="45.75" customHeight="1" x14ac:dyDescent="0.15">
      <c r="B61" s="129"/>
      <c r="C61" s="1203" t="s">
        <v>603</v>
      </c>
      <c r="D61" s="1204"/>
      <c r="E61" s="1205"/>
      <c r="F61" s="130">
        <v>55</v>
      </c>
      <c r="G61" s="130">
        <v>55</v>
      </c>
      <c r="H61" s="131">
        <v>55</v>
      </c>
    </row>
    <row r="62" spans="2:8" ht="45.75" customHeight="1" thickBot="1" x14ac:dyDescent="0.2">
      <c r="B62" s="132"/>
      <c r="C62" s="1206" t="s">
        <v>604</v>
      </c>
      <c r="D62" s="1207"/>
      <c r="E62" s="1208"/>
      <c r="F62" s="133">
        <v>28</v>
      </c>
      <c r="G62" s="133">
        <v>46</v>
      </c>
      <c r="H62" s="134">
        <v>54</v>
      </c>
    </row>
    <row r="63" spans="2:8" ht="52.5" customHeight="1" thickBot="1" x14ac:dyDescent="0.2">
      <c r="B63" s="135"/>
      <c r="C63" s="1209" t="s">
        <v>52</v>
      </c>
      <c r="D63" s="1209"/>
      <c r="E63" s="1210"/>
      <c r="F63" s="136">
        <v>4561</v>
      </c>
      <c r="G63" s="136">
        <v>5913</v>
      </c>
      <c r="H63" s="137">
        <v>7544</v>
      </c>
    </row>
    <row r="64" spans="2:8" x14ac:dyDescent="0.15"/>
  </sheetData>
  <sheetProtection algorithmName="SHA-512" hashValue="FZMV1/+enT/9q9Xit7pnTPAXi1GIkHT058IFSQoNTIeecgrIZ6auDdJXbpYIHwYTTRCPh9exgUOBwUFu0yyAnQ==" saltValue="Iog+hA//pKDwRHnOyk9B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556</v>
      </c>
      <c r="G2" s="151"/>
      <c r="H2" s="152"/>
    </row>
    <row r="3" spans="1:8" x14ac:dyDescent="0.15">
      <c r="A3" s="148" t="s">
        <v>549</v>
      </c>
      <c r="B3" s="153"/>
      <c r="C3" s="154"/>
      <c r="D3" s="155">
        <v>79631</v>
      </c>
      <c r="E3" s="156"/>
      <c r="F3" s="157">
        <v>85173</v>
      </c>
      <c r="G3" s="158"/>
      <c r="H3" s="159"/>
    </row>
    <row r="4" spans="1:8" x14ac:dyDescent="0.15">
      <c r="A4" s="160"/>
      <c r="B4" s="161"/>
      <c r="C4" s="162"/>
      <c r="D4" s="163">
        <v>27110</v>
      </c>
      <c r="E4" s="164"/>
      <c r="F4" s="165">
        <v>43913</v>
      </c>
      <c r="G4" s="166"/>
      <c r="H4" s="167"/>
    </row>
    <row r="5" spans="1:8" x14ac:dyDescent="0.15">
      <c r="A5" s="148" t="s">
        <v>551</v>
      </c>
      <c r="B5" s="153"/>
      <c r="C5" s="154"/>
      <c r="D5" s="155">
        <v>129864</v>
      </c>
      <c r="E5" s="156"/>
      <c r="F5" s="157">
        <v>94081</v>
      </c>
      <c r="G5" s="158"/>
      <c r="H5" s="159"/>
    </row>
    <row r="6" spans="1:8" x14ac:dyDescent="0.15">
      <c r="A6" s="160"/>
      <c r="B6" s="161"/>
      <c r="C6" s="162"/>
      <c r="D6" s="163">
        <v>40288</v>
      </c>
      <c r="E6" s="164"/>
      <c r="F6" s="165">
        <v>48949</v>
      </c>
      <c r="G6" s="166"/>
      <c r="H6" s="167"/>
    </row>
    <row r="7" spans="1:8" x14ac:dyDescent="0.15">
      <c r="A7" s="148" t="s">
        <v>552</v>
      </c>
      <c r="B7" s="153"/>
      <c r="C7" s="154"/>
      <c r="D7" s="155">
        <v>64089</v>
      </c>
      <c r="E7" s="156"/>
      <c r="F7" s="157">
        <v>92632</v>
      </c>
      <c r="G7" s="158"/>
      <c r="H7" s="159"/>
    </row>
    <row r="8" spans="1:8" x14ac:dyDescent="0.15">
      <c r="A8" s="160"/>
      <c r="B8" s="161"/>
      <c r="C8" s="162"/>
      <c r="D8" s="163">
        <v>27811</v>
      </c>
      <c r="E8" s="164"/>
      <c r="F8" s="165">
        <v>47978</v>
      </c>
      <c r="G8" s="166"/>
      <c r="H8" s="167"/>
    </row>
    <row r="9" spans="1:8" x14ac:dyDescent="0.15">
      <c r="A9" s="148" t="s">
        <v>553</v>
      </c>
      <c r="B9" s="153"/>
      <c r="C9" s="154"/>
      <c r="D9" s="155">
        <v>153117</v>
      </c>
      <c r="E9" s="156"/>
      <c r="F9" s="157">
        <v>96469</v>
      </c>
      <c r="G9" s="158"/>
      <c r="H9" s="159"/>
    </row>
    <row r="10" spans="1:8" x14ac:dyDescent="0.15">
      <c r="A10" s="160"/>
      <c r="B10" s="161"/>
      <c r="C10" s="162"/>
      <c r="D10" s="163">
        <v>108612</v>
      </c>
      <c r="E10" s="164"/>
      <c r="F10" s="165">
        <v>49775</v>
      </c>
      <c r="G10" s="166"/>
      <c r="H10" s="167"/>
    </row>
    <row r="11" spans="1:8" x14ac:dyDescent="0.15">
      <c r="A11" s="148" t="s">
        <v>554</v>
      </c>
      <c r="B11" s="153"/>
      <c r="C11" s="154"/>
      <c r="D11" s="155">
        <v>107997</v>
      </c>
      <c r="E11" s="156"/>
      <c r="F11" s="157">
        <v>85743</v>
      </c>
      <c r="G11" s="158"/>
      <c r="H11" s="159"/>
    </row>
    <row r="12" spans="1:8" x14ac:dyDescent="0.15">
      <c r="A12" s="160"/>
      <c r="B12" s="161"/>
      <c r="C12" s="168"/>
      <c r="D12" s="163">
        <v>45583</v>
      </c>
      <c r="E12" s="164"/>
      <c r="F12" s="165">
        <v>45231</v>
      </c>
      <c r="G12" s="166"/>
      <c r="H12" s="167"/>
    </row>
    <row r="13" spans="1:8" x14ac:dyDescent="0.15">
      <c r="A13" s="148"/>
      <c r="B13" s="153"/>
      <c r="C13" s="169"/>
      <c r="D13" s="170">
        <v>106940</v>
      </c>
      <c r="E13" s="171"/>
      <c r="F13" s="172">
        <v>90820</v>
      </c>
      <c r="G13" s="173"/>
      <c r="H13" s="159"/>
    </row>
    <row r="14" spans="1:8" x14ac:dyDescent="0.15">
      <c r="A14" s="160"/>
      <c r="B14" s="161"/>
      <c r="C14" s="162"/>
      <c r="D14" s="163">
        <v>49881</v>
      </c>
      <c r="E14" s="164"/>
      <c r="F14" s="165">
        <v>47169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8.25</v>
      </c>
      <c r="C19" s="174">
        <f>ROUND(VALUE(SUBSTITUTE(実質収支比率等に係る経年分析!G$48,"▲","-")),2)</f>
        <v>7.21</v>
      </c>
      <c r="D19" s="174">
        <f>ROUND(VALUE(SUBSTITUTE(実質収支比率等に係る経年分析!H$48,"▲","-")),2)</f>
        <v>3.98</v>
      </c>
      <c r="E19" s="174">
        <f>ROUND(VALUE(SUBSTITUTE(実質収支比率等に係る経年分析!I$48,"▲","-")),2)</f>
        <v>12.31</v>
      </c>
      <c r="F19" s="174">
        <f>ROUND(VALUE(SUBSTITUTE(実質収支比率等に係る経年分析!J$48,"▲","-")),2)</f>
        <v>5.4</v>
      </c>
    </row>
    <row r="20" spans="1:11" x14ac:dyDescent="0.15">
      <c r="A20" s="174" t="s">
        <v>56</v>
      </c>
      <c r="B20" s="174">
        <f>ROUND(VALUE(SUBSTITUTE(実質収支比率等に係る経年分析!F$47,"▲","-")),2)</f>
        <v>4.74</v>
      </c>
      <c r="C20" s="174">
        <f>ROUND(VALUE(SUBSTITUTE(実質収支比率等に係る経年分析!G$47,"▲","-")),2)</f>
        <v>4.75</v>
      </c>
      <c r="D20" s="174">
        <f>ROUND(VALUE(SUBSTITUTE(実質収支比率等に係る経年分析!H$47,"▲","-")),2)</f>
        <v>4.6100000000000003</v>
      </c>
      <c r="E20" s="174">
        <f>ROUND(VALUE(SUBSTITUTE(実質収支比率等に係る経年分析!I$47,"▲","-")),2)</f>
        <v>4.43</v>
      </c>
      <c r="F20" s="174">
        <f>ROUND(VALUE(SUBSTITUTE(実質収支比率等に係る経年分析!J$47,"▲","-")),2)</f>
        <v>11.54</v>
      </c>
    </row>
    <row r="21" spans="1:11" x14ac:dyDescent="0.15">
      <c r="A21" s="174" t="s">
        <v>57</v>
      </c>
      <c r="B21" s="174">
        <f>IF(ISNUMBER(VALUE(SUBSTITUTE(実質収支比率等に係る経年分析!F$49,"▲","-"))),ROUND(VALUE(SUBSTITUTE(実質収支比率等に係る経年分析!F$49,"▲","-")),2),NA())</f>
        <v>3.17</v>
      </c>
      <c r="C21" s="174">
        <f>IF(ISNUMBER(VALUE(SUBSTITUTE(実質収支比率等に係る経年分析!G$49,"▲","-"))),ROUND(VALUE(SUBSTITUTE(実質収支比率等に係る経年分析!G$49,"▲","-")),2),NA())</f>
        <v>-1.04</v>
      </c>
      <c r="D21" s="174">
        <f>IF(ISNUMBER(VALUE(SUBSTITUTE(実質収支比率等に係る経年分析!H$49,"▲","-"))),ROUND(VALUE(SUBSTITUTE(実質収支比率等に係る経年分析!H$49,"▲","-")),2),NA())</f>
        <v>-3</v>
      </c>
      <c r="E21" s="174">
        <f>IF(ISNUMBER(VALUE(SUBSTITUTE(実質収支比率等に係る経年分析!I$49,"▲","-"))),ROUND(VALUE(SUBSTITUTE(実質収支比率等に係る経年分析!I$49,"▲","-")),2),NA())</f>
        <v>8.5</v>
      </c>
      <c r="F21" s="174">
        <f>IF(ISNUMBER(VALUE(SUBSTITUTE(実質収支比率等に係る経年分析!J$49,"▲","-"))),ROUND(VALUE(SUBSTITUTE(実質収支比率等に係る経年分析!J$49,"▲","-")),2),NA())</f>
        <v>-7.38</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スクールバス特別会計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バス事業特別会計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0.24</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1.1299999999999999</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2.33</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11.88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6.88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14.88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7.9</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7.99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8.66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9.34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9.41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9.9600000000000009</v>
      </c>
    </row>
    <row r="36" spans="1:16" x14ac:dyDescent="0.15">
      <c r="A36" s="175" t="str">
        <f>IF(連結実質赤字比率に係る赤字・黒字の構成分析!C$34="",NA(),連結実質赤字比率に係る赤字・黒字の構成分析!C$34)</f>
        <v>住宅新築資金等貸付事業特別会計</v>
      </c>
      <c r="B36" s="175">
        <f>IF(ROUND(VALUE(SUBSTITUTE(連結実質赤字比率に係る赤字・黒字の構成分析!F$34,"▲", "-")), 2) &lt; 0, ABS(ROUND(VALUE(SUBSTITUTE(連結実質赤字比率に係る赤字・黒字の構成分析!F$34,"▲", "-")), 2)), NA())</f>
        <v>3.63</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3.38</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2.89</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2.57</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2.5</v>
      </c>
      <c r="K36" s="175" t="e">
        <f>IF(ROUND(VALUE(SUBSTITUTE(連結実質赤字比率に係る赤字・黒字の構成分析!J$34,"▲", "-")), 2) &gt;= 0, ABS(ROUND(VALUE(SUBSTITUTE(連結実質赤字比率に係る赤字・黒字の構成分析!J$34,"▲", "-")), 2)), NA())</f>
        <v>#N/A</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1389</v>
      </c>
      <c r="E42" s="176"/>
      <c r="F42" s="176"/>
      <c r="G42" s="176">
        <f>'実質公債費比率（分子）の構造'!L$52</f>
        <v>1382</v>
      </c>
      <c r="H42" s="176"/>
      <c r="I42" s="176"/>
      <c r="J42" s="176">
        <f>'実質公債費比率（分子）の構造'!M$52</f>
        <v>1365</v>
      </c>
      <c r="K42" s="176"/>
      <c r="L42" s="176"/>
      <c r="M42" s="176">
        <f>'実質公債費比率（分子）の構造'!N$52</f>
        <v>1416</v>
      </c>
      <c r="N42" s="176"/>
      <c r="O42" s="176"/>
      <c r="P42" s="176">
        <f>'実質公債費比率（分子）の構造'!O$52</f>
        <v>1437</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f>'実質公債費比率（分子）の構造'!O$51</f>
        <v>0</v>
      </c>
      <c r="O43" s="176"/>
      <c r="P43" s="176"/>
    </row>
    <row r="44" spans="1:16" x14ac:dyDescent="0.15">
      <c r="A44" s="176" t="s">
        <v>66</v>
      </c>
      <c r="B44" s="176">
        <f>'実質公債費比率（分子）の構造'!K$50</f>
        <v>34</v>
      </c>
      <c r="C44" s="176"/>
      <c r="D44" s="176"/>
      <c r="E44" s="176">
        <f>'実質公債費比率（分子）の構造'!L$50</f>
        <v>27</v>
      </c>
      <c r="F44" s="176"/>
      <c r="G44" s="176"/>
      <c r="H44" s="176">
        <f>'実質公債費比率（分子）の構造'!M$50</f>
        <v>22</v>
      </c>
      <c r="I44" s="176"/>
      <c r="J44" s="176"/>
      <c r="K44" s="176">
        <f>'実質公債費比率（分子）の構造'!N$50</f>
        <v>10</v>
      </c>
      <c r="L44" s="176"/>
      <c r="M44" s="176"/>
      <c r="N44" s="176">
        <f>'実質公債費比率（分子）の構造'!O$50</f>
        <v>10</v>
      </c>
      <c r="O44" s="176"/>
      <c r="P44" s="176"/>
    </row>
    <row r="45" spans="1:16" x14ac:dyDescent="0.15">
      <c r="A45" s="176" t="s">
        <v>67</v>
      </c>
      <c r="B45" s="176">
        <f>'実質公債費比率（分子）の構造'!K$49</f>
        <v>2</v>
      </c>
      <c r="C45" s="176"/>
      <c r="D45" s="176"/>
      <c r="E45" s="176">
        <f>'実質公債費比率（分子）の構造'!L$49</f>
        <v>2</v>
      </c>
      <c r="F45" s="176"/>
      <c r="G45" s="176"/>
      <c r="H45" s="176">
        <f>'実質公債費比率（分子）の構造'!M$49</f>
        <v>2</v>
      </c>
      <c r="I45" s="176"/>
      <c r="J45" s="176"/>
      <c r="K45" s="176">
        <f>'実質公債費比率（分子）の構造'!N$49</f>
        <v>2</v>
      </c>
      <c r="L45" s="176"/>
      <c r="M45" s="176"/>
      <c r="N45" s="176">
        <f>'実質公債費比率（分子）の構造'!O$49</f>
        <v>2</v>
      </c>
      <c r="O45" s="176"/>
      <c r="P45" s="176"/>
    </row>
    <row r="46" spans="1:16" x14ac:dyDescent="0.15">
      <c r="A46" s="176" t="s">
        <v>68</v>
      </c>
      <c r="B46" s="176">
        <f>'実質公債費比率（分子）の構造'!K$48</f>
        <v>279</v>
      </c>
      <c r="C46" s="176"/>
      <c r="D46" s="176"/>
      <c r="E46" s="176">
        <f>'実質公債費比率（分子）の構造'!L$48</f>
        <v>262</v>
      </c>
      <c r="F46" s="176"/>
      <c r="G46" s="176"/>
      <c r="H46" s="176">
        <f>'実質公債費比率（分子）の構造'!M$48</f>
        <v>281</v>
      </c>
      <c r="I46" s="176"/>
      <c r="J46" s="176"/>
      <c r="K46" s="176">
        <f>'実質公債費比率（分子）の構造'!N$48</f>
        <v>270</v>
      </c>
      <c r="L46" s="176"/>
      <c r="M46" s="176"/>
      <c r="N46" s="176">
        <f>'実質公債費比率（分子）の構造'!O$48</f>
        <v>263</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1969</v>
      </c>
      <c r="C49" s="176"/>
      <c r="D49" s="176"/>
      <c r="E49" s="176">
        <f>'実質公債費比率（分子）の構造'!L$45</f>
        <v>1923</v>
      </c>
      <c r="F49" s="176"/>
      <c r="G49" s="176"/>
      <c r="H49" s="176">
        <f>'実質公債費比率（分子）の構造'!M$45</f>
        <v>1932</v>
      </c>
      <c r="I49" s="176"/>
      <c r="J49" s="176"/>
      <c r="K49" s="176">
        <f>'実質公債費比率（分子）の構造'!N$45</f>
        <v>1866</v>
      </c>
      <c r="L49" s="176"/>
      <c r="M49" s="176"/>
      <c r="N49" s="176">
        <f>'実質公債費比率（分子）の構造'!O$45</f>
        <v>1810</v>
      </c>
      <c r="O49" s="176"/>
      <c r="P49" s="176"/>
    </row>
    <row r="50" spans="1:16" x14ac:dyDescent="0.15">
      <c r="A50" s="176" t="s">
        <v>72</v>
      </c>
      <c r="B50" s="176" t="e">
        <f>NA()</f>
        <v>#N/A</v>
      </c>
      <c r="C50" s="176">
        <f>IF(ISNUMBER('実質公債費比率（分子）の構造'!K$53),'実質公債費比率（分子）の構造'!K$53,NA())</f>
        <v>895</v>
      </c>
      <c r="D50" s="176" t="e">
        <f>NA()</f>
        <v>#N/A</v>
      </c>
      <c r="E50" s="176" t="e">
        <f>NA()</f>
        <v>#N/A</v>
      </c>
      <c r="F50" s="176">
        <f>IF(ISNUMBER('実質公債費比率（分子）の構造'!L$53),'実質公債費比率（分子）の構造'!L$53,NA())</f>
        <v>832</v>
      </c>
      <c r="G50" s="176" t="e">
        <f>NA()</f>
        <v>#N/A</v>
      </c>
      <c r="H50" s="176" t="e">
        <f>NA()</f>
        <v>#N/A</v>
      </c>
      <c r="I50" s="176">
        <f>IF(ISNUMBER('実質公債費比率（分子）の構造'!M$53),'実質公債費比率（分子）の構造'!M$53,NA())</f>
        <v>872</v>
      </c>
      <c r="J50" s="176" t="e">
        <f>NA()</f>
        <v>#N/A</v>
      </c>
      <c r="K50" s="176" t="e">
        <f>NA()</f>
        <v>#N/A</v>
      </c>
      <c r="L50" s="176">
        <f>IF(ISNUMBER('実質公債費比率（分子）の構造'!N$53),'実質公債費比率（分子）の構造'!N$53,NA())</f>
        <v>732</v>
      </c>
      <c r="M50" s="176" t="e">
        <f>NA()</f>
        <v>#N/A</v>
      </c>
      <c r="N50" s="176" t="e">
        <f>NA()</f>
        <v>#N/A</v>
      </c>
      <c r="O50" s="176">
        <f>IF(ISNUMBER('実質公債費比率（分子）の構造'!O$53),'実質公債費比率（分子）の構造'!O$53,NA())</f>
        <v>648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13532</v>
      </c>
      <c r="E56" s="175"/>
      <c r="F56" s="175"/>
      <c r="G56" s="175">
        <f>'将来負担比率（分子）の構造'!J$52</f>
        <v>13511</v>
      </c>
      <c r="H56" s="175"/>
      <c r="I56" s="175"/>
      <c r="J56" s="175">
        <f>'将来負担比率（分子）の構造'!K$52</f>
        <v>13869</v>
      </c>
      <c r="K56" s="175"/>
      <c r="L56" s="175"/>
      <c r="M56" s="175">
        <f>'将来負担比率（分子）の構造'!L$52</f>
        <v>14067</v>
      </c>
      <c r="N56" s="175"/>
      <c r="O56" s="175"/>
      <c r="P56" s="175">
        <f>'将来負担比率（分子）の構造'!M$52</f>
        <v>13804</v>
      </c>
    </row>
    <row r="57" spans="1:16" x14ac:dyDescent="0.15">
      <c r="A57" s="175" t="s">
        <v>43</v>
      </c>
      <c r="B57" s="175"/>
      <c r="C57" s="175"/>
      <c r="D57" s="175">
        <f>'将来負担比率（分子）の構造'!I$51</f>
        <v>248</v>
      </c>
      <c r="E57" s="175"/>
      <c r="F57" s="175"/>
      <c r="G57" s="175">
        <f>'将来負担比率（分子）の構造'!J$51</f>
        <v>177</v>
      </c>
      <c r="H57" s="175"/>
      <c r="I57" s="175"/>
      <c r="J57" s="175">
        <f>'将来負担比率（分子）の構造'!K$51</f>
        <v>95</v>
      </c>
      <c r="K57" s="175"/>
      <c r="L57" s="175"/>
      <c r="M57" s="175">
        <f>'将来負担比率（分子）の構造'!L$51</f>
        <v>43</v>
      </c>
      <c r="N57" s="175"/>
      <c r="O57" s="175"/>
      <c r="P57" s="175">
        <f>'将来負担比率（分子）の構造'!M$51</f>
        <v>1</v>
      </c>
    </row>
    <row r="58" spans="1:16" x14ac:dyDescent="0.15">
      <c r="A58" s="175" t="s">
        <v>42</v>
      </c>
      <c r="B58" s="175"/>
      <c r="C58" s="175"/>
      <c r="D58" s="175">
        <f>'将来負担比率（分子）の構造'!I$50</f>
        <v>2707</v>
      </c>
      <c r="E58" s="175"/>
      <c r="F58" s="175"/>
      <c r="G58" s="175">
        <f>'将来負担比率（分子）の構造'!J$50</f>
        <v>3295</v>
      </c>
      <c r="H58" s="175"/>
      <c r="I58" s="175"/>
      <c r="J58" s="175">
        <f>'将来負担比率（分子）の構造'!K$50</f>
        <v>4691</v>
      </c>
      <c r="K58" s="175"/>
      <c r="L58" s="175"/>
      <c r="M58" s="175">
        <f>'将来負担比率（分子）の構造'!L$50</f>
        <v>5893</v>
      </c>
      <c r="N58" s="175"/>
      <c r="O58" s="175"/>
      <c r="P58" s="175">
        <f>'将来負担比率（分子）の構造'!M$50</f>
        <v>7465</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1642</v>
      </c>
      <c r="C62" s="175"/>
      <c r="D62" s="175"/>
      <c r="E62" s="175">
        <f>'将来負担比率（分子）の構造'!J$45</f>
        <v>1665</v>
      </c>
      <c r="F62" s="175"/>
      <c r="G62" s="175"/>
      <c r="H62" s="175">
        <f>'将来負担比率（分子）の構造'!K$45</f>
        <v>1609</v>
      </c>
      <c r="I62" s="175"/>
      <c r="J62" s="175"/>
      <c r="K62" s="175">
        <f>'将来負担比率（分子）の構造'!L$45</f>
        <v>1638</v>
      </c>
      <c r="L62" s="175"/>
      <c r="M62" s="175"/>
      <c r="N62" s="175">
        <f>'将来負担比率（分子）の構造'!M$45</f>
        <v>1511</v>
      </c>
      <c r="O62" s="175"/>
      <c r="P62" s="175"/>
    </row>
    <row r="63" spans="1:16" x14ac:dyDescent="0.15">
      <c r="A63" s="175" t="s">
        <v>35</v>
      </c>
      <c r="B63" s="175">
        <f>'将来負担比率（分子）の構造'!I$44</f>
        <v>9</v>
      </c>
      <c r="C63" s="175"/>
      <c r="D63" s="175"/>
      <c r="E63" s="175">
        <f>'将来負担比率（分子）の構造'!J$44</f>
        <v>7</v>
      </c>
      <c r="F63" s="175"/>
      <c r="G63" s="175"/>
      <c r="H63" s="175">
        <f>'将来負担比率（分子）の構造'!K$44</f>
        <v>6</v>
      </c>
      <c r="I63" s="175"/>
      <c r="J63" s="175"/>
      <c r="K63" s="175">
        <f>'将来負担比率（分子）の構造'!L$44</f>
        <v>4</v>
      </c>
      <c r="L63" s="175"/>
      <c r="M63" s="175"/>
      <c r="N63" s="175">
        <f>'将来負担比率（分子）の構造'!M$44</f>
        <v>3</v>
      </c>
      <c r="O63" s="175"/>
      <c r="P63" s="175"/>
    </row>
    <row r="64" spans="1:16" x14ac:dyDescent="0.15">
      <c r="A64" s="175" t="s">
        <v>34</v>
      </c>
      <c r="B64" s="175">
        <f>'将来負担比率（分子）の構造'!I$43</f>
        <v>3776</v>
      </c>
      <c r="C64" s="175"/>
      <c r="D64" s="175"/>
      <c r="E64" s="175">
        <f>'将来負担比率（分子）の構造'!J$43</f>
        <v>3584</v>
      </c>
      <c r="F64" s="175"/>
      <c r="G64" s="175"/>
      <c r="H64" s="175">
        <f>'将来負担比率（分子）の構造'!K$43</f>
        <v>3661</v>
      </c>
      <c r="I64" s="175"/>
      <c r="J64" s="175"/>
      <c r="K64" s="175">
        <f>'将来負担比率（分子）の構造'!L$43</f>
        <v>3528</v>
      </c>
      <c r="L64" s="175"/>
      <c r="M64" s="175"/>
      <c r="N64" s="175">
        <f>'将来負担比率（分子）の構造'!M$43</f>
        <v>3510</v>
      </c>
      <c r="O64" s="175"/>
      <c r="P64" s="175"/>
    </row>
    <row r="65" spans="1:16" x14ac:dyDescent="0.15">
      <c r="A65" s="175" t="s">
        <v>33</v>
      </c>
      <c r="B65" s="175">
        <f>'将来負担比率（分子）の構造'!I$42</f>
        <v>84</v>
      </c>
      <c r="C65" s="175"/>
      <c r="D65" s="175"/>
      <c r="E65" s="175">
        <f>'将来負担比率（分子）の構造'!J$42</f>
        <v>59</v>
      </c>
      <c r="F65" s="175"/>
      <c r="G65" s="175"/>
      <c r="H65" s="175">
        <f>'将来負担比率（分子）の構造'!K$42</f>
        <v>39</v>
      </c>
      <c r="I65" s="175"/>
      <c r="J65" s="175"/>
      <c r="K65" s="175">
        <f>'将来負担比率（分子）の構造'!L$42</f>
        <v>30</v>
      </c>
      <c r="L65" s="175"/>
      <c r="M65" s="175"/>
      <c r="N65" s="175">
        <f>'将来負担比率（分子）の構造'!M$42</f>
        <v>21</v>
      </c>
      <c r="O65" s="175"/>
      <c r="P65" s="175"/>
    </row>
    <row r="66" spans="1:16" x14ac:dyDescent="0.15">
      <c r="A66" s="175" t="s">
        <v>32</v>
      </c>
      <c r="B66" s="175">
        <f>'将来負担比率（分子）の構造'!I$41</f>
        <v>17110</v>
      </c>
      <c r="C66" s="175"/>
      <c r="D66" s="175"/>
      <c r="E66" s="175">
        <f>'将来負担比率（分子）の構造'!J$41</f>
        <v>17237</v>
      </c>
      <c r="F66" s="175"/>
      <c r="G66" s="175"/>
      <c r="H66" s="175">
        <f>'将来負担比率（分子）の構造'!K$41</f>
        <v>16928</v>
      </c>
      <c r="I66" s="175"/>
      <c r="J66" s="175"/>
      <c r="K66" s="175">
        <f>'将来負担比率（分子）の構造'!L$41</f>
        <v>17574</v>
      </c>
      <c r="L66" s="175"/>
      <c r="M66" s="175"/>
      <c r="N66" s="175">
        <f>'将来負担比率（分子）の構造'!M$41</f>
        <v>17003</v>
      </c>
      <c r="O66" s="175"/>
      <c r="P66" s="175"/>
    </row>
    <row r="67" spans="1:16" x14ac:dyDescent="0.15">
      <c r="A67" s="175" t="s">
        <v>76</v>
      </c>
      <c r="B67" s="175" t="e">
        <f>NA()</f>
        <v>#N/A</v>
      </c>
      <c r="C67" s="175">
        <f>IF(ISNUMBER('将来負担比率（分子）の構造'!I$53), IF('将来負担比率（分子）の構造'!I$53 &lt; 0, 0, '将来負担比率（分子）の構造'!I$53), NA())</f>
        <v>6134</v>
      </c>
      <c r="D67" s="175" t="e">
        <f>NA()</f>
        <v>#N/A</v>
      </c>
      <c r="E67" s="175" t="e">
        <f>NA()</f>
        <v>#N/A</v>
      </c>
      <c r="F67" s="175">
        <f>IF(ISNUMBER('将来負担比率（分子）の構造'!J$53), IF('将来負担比率（分子）の構造'!J$53 &lt; 0, 0, '将来負担比率（分子）の構造'!J$53), NA())</f>
        <v>5570</v>
      </c>
      <c r="G67" s="175" t="e">
        <f>NA()</f>
        <v>#N/A</v>
      </c>
      <c r="H67" s="175" t="e">
        <f>NA()</f>
        <v>#N/A</v>
      </c>
      <c r="I67" s="175">
        <f>IF(ISNUMBER('将来負担比率（分子）の構造'!K$53), IF('将来負担比率（分子）の構造'!K$53 &lt; 0, 0, '将来負担比率（分子）の構造'!K$53), NA())</f>
        <v>3587</v>
      </c>
      <c r="J67" s="175" t="e">
        <f>NA()</f>
        <v>#N/A</v>
      </c>
      <c r="K67" s="175" t="e">
        <f>NA()</f>
        <v>#N/A</v>
      </c>
      <c r="L67" s="175">
        <f>IF(ISNUMBER('将来負担比率（分子）の構造'!L$53), IF('将来負担比率（分子）の構造'!L$53 &lt; 0, 0, '将来負担比率（分子）の構造'!L$53), NA())</f>
        <v>2771</v>
      </c>
      <c r="M67" s="175" t="e">
        <f>NA()</f>
        <v>#N/A</v>
      </c>
      <c r="N67" s="175" t="e">
        <f>NA()</f>
        <v>#N/A</v>
      </c>
      <c r="O67" s="175">
        <f>IF(ISNUMBER('将来負担比率（分子）の構造'!M$53), IF('将来負担比率（分子）の構造'!M$53 &lt; 0, 0, '将来負担比率（分子）の構造'!M$53), NA())</f>
        <v>777</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331</v>
      </c>
      <c r="C72" s="179">
        <f>基金残高に係る経年分析!G55</f>
        <v>331</v>
      </c>
      <c r="D72" s="179">
        <f>基金残高に係る経年分析!H55</f>
        <v>832</v>
      </c>
    </row>
    <row r="73" spans="1:16" x14ac:dyDescent="0.15">
      <c r="A73" s="178" t="s">
        <v>79</v>
      </c>
      <c r="B73" s="179">
        <f>基金残高に係る経年分析!F56</f>
        <v>1366</v>
      </c>
      <c r="C73" s="179">
        <f>基金残高に係る経年分析!G56</f>
        <v>1761</v>
      </c>
      <c r="D73" s="179">
        <f>基金残高に係る経年分析!H56</f>
        <v>2062</v>
      </c>
    </row>
    <row r="74" spans="1:16" x14ac:dyDescent="0.15">
      <c r="A74" s="178" t="s">
        <v>80</v>
      </c>
      <c r="B74" s="179">
        <f>基金残高に係る経年分析!F57</f>
        <v>2864</v>
      </c>
      <c r="C74" s="179">
        <f>基金残高に係る経年分析!G57</f>
        <v>3821</v>
      </c>
      <c r="D74" s="179">
        <f>基金残高に係る経年分析!H57</f>
        <v>4651</v>
      </c>
    </row>
  </sheetData>
  <sheetProtection algorithmName="SHA-512" hashValue="eMQk7nLnpdWMBglmaX/DdU34/y+CB2pX2k+2FmwotjCatLTzflW15hHhpHabUVEQzN5u3GphtHPnXn6W6ZSyOw==" saltValue="eR86WzKU18K0NF/q3Gxe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226</v>
      </c>
      <c r="C5" s="680"/>
      <c r="D5" s="680"/>
      <c r="E5" s="680"/>
      <c r="F5" s="680"/>
      <c r="G5" s="680"/>
      <c r="H5" s="680"/>
      <c r="I5" s="680"/>
      <c r="J5" s="680"/>
      <c r="K5" s="680"/>
      <c r="L5" s="680"/>
      <c r="M5" s="680"/>
      <c r="N5" s="680"/>
      <c r="O5" s="680"/>
      <c r="P5" s="680"/>
      <c r="Q5" s="681"/>
      <c r="R5" s="676">
        <v>2702463</v>
      </c>
      <c r="S5" s="677"/>
      <c r="T5" s="677"/>
      <c r="U5" s="677"/>
      <c r="V5" s="677"/>
      <c r="W5" s="677"/>
      <c r="X5" s="677"/>
      <c r="Y5" s="702"/>
      <c r="Z5" s="715">
        <v>15.4</v>
      </c>
      <c r="AA5" s="715"/>
      <c r="AB5" s="715"/>
      <c r="AC5" s="715"/>
      <c r="AD5" s="716">
        <v>2702463</v>
      </c>
      <c r="AE5" s="716"/>
      <c r="AF5" s="716"/>
      <c r="AG5" s="716"/>
      <c r="AH5" s="716"/>
      <c r="AI5" s="716"/>
      <c r="AJ5" s="716"/>
      <c r="AK5" s="716"/>
      <c r="AL5" s="703">
        <v>37</v>
      </c>
      <c r="AM5" s="685"/>
      <c r="AN5" s="685"/>
      <c r="AO5" s="704"/>
      <c r="AP5" s="679" t="s">
        <v>227</v>
      </c>
      <c r="AQ5" s="680"/>
      <c r="AR5" s="680"/>
      <c r="AS5" s="680"/>
      <c r="AT5" s="680"/>
      <c r="AU5" s="680"/>
      <c r="AV5" s="680"/>
      <c r="AW5" s="680"/>
      <c r="AX5" s="680"/>
      <c r="AY5" s="680"/>
      <c r="AZ5" s="680"/>
      <c r="BA5" s="680"/>
      <c r="BB5" s="680"/>
      <c r="BC5" s="680"/>
      <c r="BD5" s="680"/>
      <c r="BE5" s="680"/>
      <c r="BF5" s="681"/>
      <c r="BG5" s="621">
        <v>2702463</v>
      </c>
      <c r="BH5" s="622"/>
      <c r="BI5" s="622"/>
      <c r="BJ5" s="622"/>
      <c r="BK5" s="622"/>
      <c r="BL5" s="622"/>
      <c r="BM5" s="622"/>
      <c r="BN5" s="623"/>
      <c r="BO5" s="659">
        <v>100</v>
      </c>
      <c r="BP5" s="659"/>
      <c r="BQ5" s="659"/>
      <c r="BR5" s="659"/>
      <c r="BS5" s="660">
        <v>138843</v>
      </c>
      <c r="BT5" s="660"/>
      <c r="BU5" s="660"/>
      <c r="BV5" s="660"/>
      <c r="BW5" s="660"/>
      <c r="BX5" s="660"/>
      <c r="BY5" s="660"/>
      <c r="BZ5" s="660"/>
      <c r="CA5" s="660"/>
      <c r="CB5" s="698"/>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15">
      <c r="B6" s="618" t="s">
        <v>231</v>
      </c>
      <c r="C6" s="619"/>
      <c r="D6" s="619"/>
      <c r="E6" s="619"/>
      <c r="F6" s="619"/>
      <c r="G6" s="619"/>
      <c r="H6" s="619"/>
      <c r="I6" s="619"/>
      <c r="J6" s="619"/>
      <c r="K6" s="619"/>
      <c r="L6" s="619"/>
      <c r="M6" s="619"/>
      <c r="N6" s="619"/>
      <c r="O6" s="619"/>
      <c r="P6" s="619"/>
      <c r="Q6" s="620"/>
      <c r="R6" s="621">
        <v>169333</v>
      </c>
      <c r="S6" s="622"/>
      <c r="T6" s="622"/>
      <c r="U6" s="622"/>
      <c r="V6" s="622"/>
      <c r="W6" s="622"/>
      <c r="X6" s="622"/>
      <c r="Y6" s="623"/>
      <c r="Z6" s="659">
        <v>1</v>
      </c>
      <c r="AA6" s="659"/>
      <c r="AB6" s="659"/>
      <c r="AC6" s="659"/>
      <c r="AD6" s="660">
        <v>169333</v>
      </c>
      <c r="AE6" s="660"/>
      <c r="AF6" s="660"/>
      <c r="AG6" s="660"/>
      <c r="AH6" s="660"/>
      <c r="AI6" s="660"/>
      <c r="AJ6" s="660"/>
      <c r="AK6" s="660"/>
      <c r="AL6" s="624">
        <v>2.2999999999999998</v>
      </c>
      <c r="AM6" s="625"/>
      <c r="AN6" s="625"/>
      <c r="AO6" s="661"/>
      <c r="AP6" s="618" t="s">
        <v>232</v>
      </c>
      <c r="AQ6" s="619"/>
      <c r="AR6" s="619"/>
      <c r="AS6" s="619"/>
      <c r="AT6" s="619"/>
      <c r="AU6" s="619"/>
      <c r="AV6" s="619"/>
      <c r="AW6" s="619"/>
      <c r="AX6" s="619"/>
      <c r="AY6" s="619"/>
      <c r="AZ6" s="619"/>
      <c r="BA6" s="619"/>
      <c r="BB6" s="619"/>
      <c r="BC6" s="619"/>
      <c r="BD6" s="619"/>
      <c r="BE6" s="619"/>
      <c r="BF6" s="620"/>
      <c r="BG6" s="621">
        <v>2702463</v>
      </c>
      <c r="BH6" s="622"/>
      <c r="BI6" s="622"/>
      <c r="BJ6" s="622"/>
      <c r="BK6" s="622"/>
      <c r="BL6" s="622"/>
      <c r="BM6" s="622"/>
      <c r="BN6" s="623"/>
      <c r="BO6" s="659">
        <v>100</v>
      </c>
      <c r="BP6" s="659"/>
      <c r="BQ6" s="659"/>
      <c r="BR6" s="659"/>
      <c r="BS6" s="660">
        <v>138843</v>
      </c>
      <c r="BT6" s="660"/>
      <c r="BU6" s="660"/>
      <c r="BV6" s="660"/>
      <c r="BW6" s="660"/>
      <c r="BX6" s="660"/>
      <c r="BY6" s="660"/>
      <c r="BZ6" s="660"/>
      <c r="CA6" s="660"/>
      <c r="CB6" s="698"/>
      <c r="CD6" s="679" t="s">
        <v>233</v>
      </c>
      <c r="CE6" s="680"/>
      <c r="CF6" s="680"/>
      <c r="CG6" s="680"/>
      <c r="CH6" s="680"/>
      <c r="CI6" s="680"/>
      <c r="CJ6" s="680"/>
      <c r="CK6" s="680"/>
      <c r="CL6" s="680"/>
      <c r="CM6" s="680"/>
      <c r="CN6" s="680"/>
      <c r="CO6" s="680"/>
      <c r="CP6" s="680"/>
      <c r="CQ6" s="681"/>
      <c r="CR6" s="621">
        <v>119794</v>
      </c>
      <c r="CS6" s="622"/>
      <c r="CT6" s="622"/>
      <c r="CU6" s="622"/>
      <c r="CV6" s="622"/>
      <c r="CW6" s="622"/>
      <c r="CX6" s="622"/>
      <c r="CY6" s="623"/>
      <c r="CZ6" s="703">
        <v>0.7</v>
      </c>
      <c r="DA6" s="685"/>
      <c r="DB6" s="685"/>
      <c r="DC6" s="705"/>
      <c r="DD6" s="627" t="s">
        <v>234</v>
      </c>
      <c r="DE6" s="622"/>
      <c r="DF6" s="622"/>
      <c r="DG6" s="622"/>
      <c r="DH6" s="622"/>
      <c r="DI6" s="622"/>
      <c r="DJ6" s="622"/>
      <c r="DK6" s="622"/>
      <c r="DL6" s="622"/>
      <c r="DM6" s="622"/>
      <c r="DN6" s="622"/>
      <c r="DO6" s="622"/>
      <c r="DP6" s="623"/>
      <c r="DQ6" s="627">
        <v>119794</v>
      </c>
      <c r="DR6" s="622"/>
      <c r="DS6" s="622"/>
      <c r="DT6" s="622"/>
      <c r="DU6" s="622"/>
      <c r="DV6" s="622"/>
      <c r="DW6" s="622"/>
      <c r="DX6" s="622"/>
      <c r="DY6" s="622"/>
      <c r="DZ6" s="622"/>
      <c r="EA6" s="622"/>
      <c r="EB6" s="622"/>
      <c r="EC6" s="658"/>
    </row>
    <row r="7" spans="2:143" ht="11.25" customHeight="1" x14ac:dyDescent="0.15">
      <c r="B7" s="618" t="s">
        <v>235</v>
      </c>
      <c r="C7" s="619"/>
      <c r="D7" s="619"/>
      <c r="E7" s="619"/>
      <c r="F7" s="619"/>
      <c r="G7" s="619"/>
      <c r="H7" s="619"/>
      <c r="I7" s="619"/>
      <c r="J7" s="619"/>
      <c r="K7" s="619"/>
      <c r="L7" s="619"/>
      <c r="M7" s="619"/>
      <c r="N7" s="619"/>
      <c r="O7" s="619"/>
      <c r="P7" s="619"/>
      <c r="Q7" s="620"/>
      <c r="R7" s="621">
        <v>2393</v>
      </c>
      <c r="S7" s="622"/>
      <c r="T7" s="622"/>
      <c r="U7" s="622"/>
      <c r="V7" s="622"/>
      <c r="W7" s="622"/>
      <c r="X7" s="622"/>
      <c r="Y7" s="623"/>
      <c r="Z7" s="659">
        <v>0</v>
      </c>
      <c r="AA7" s="659"/>
      <c r="AB7" s="659"/>
      <c r="AC7" s="659"/>
      <c r="AD7" s="660">
        <v>2393</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955576</v>
      </c>
      <c r="BH7" s="622"/>
      <c r="BI7" s="622"/>
      <c r="BJ7" s="622"/>
      <c r="BK7" s="622"/>
      <c r="BL7" s="622"/>
      <c r="BM7" s="622"/>
      <c r="BN7" s="623"/>
      <c r="BO7" s="659">
        <v>35.4</v>
      </c>
      <c r="BP7" s="659"/>
      <c r="BQ7" s="659"/>
      <c r="BR7" s="659"/>
      <c r="BS7" s="660">
        <v>40869</v>
      </c>
      <c r="BT7" s="660"/>
      <c r="BU7" s="660"/>
      <c r="BV7" s="660"/>
      <c r="BW7" s="660"/>
      <c r="BX7" s="660"/>
      <c r="BY7" s="660"/>
      <c r="BZ7" s="660"/>
      <c r="CA7" s="660"/>
      <c r="CB7" s="698"/>
      <c r="CD7" s="618" t="s">
        <v>237</v>
      </c>
      <c r="CE7" s="619"/>
      <c r="CF7" s="619"/>
      <c r="CG7" s="619"/>
      <c r="CH7" s="619"/>
      <c r="CI7" s="619"/>
      <c r="CJ7" s="619"/>
      <c r="CK7" s="619"/>
      <c r="CL7" s="619"/>
      <c r="CM7" s="619"/>
      <c r="CN7" s="619"/>
      <c r="CO7" s="619"/>
      <c r="CP7" s="619"/>
      <c r="CQ7" s="620"/>
      <c r="CR7" s="621">
        <v>4898913</v>
      </c>
      <c r="CS7" s="622"/>
      <c r="CT7" s="622"/>
      <c r="CU7" s="622"/>
      <c r="CV7" s="622"/>
      <c r="CW7" s="622"/>
      <c r="CX7" s="622"/>
      <c r="CY7" s="623"/>
      <c r="CZ7" s="659">
        <v>28.5</v>
      </c>
      <c r="DA7" s="659"/>
      <c r="DB7" s="659"/>
      <c r="DC7" s="659"/>
      <c r="DD7" s="627">
        <v>114875</v>
      </c>
      <c r="DE7" s="622"/>
      <c r="DF7" s="622"/>
      <c r="DG7" s="622"/>
      <c r="DH7" s="622"/>
      <c r="DI7" s="622"/>
      <c r="DJ7" s="622"/>
      <c r="DK7" s="622"/>
      <c r="DL7" s="622"/>
      <c r="DM7" s="622"/>
      <c r="DN7" s="622"/>
      <c r="DO7" s="622"/>
      <c r="DP7" s="623"/>
      <c r="DQ7" s="627">
        <v>1363118</v>
      </c>
      <c r="DR7" s="622"/>
      <c r="DS7" s="622"/>
      <c r="DT7" s="622"/>
      <c r="DU7" s="622"/>
      <c r="DV7" s="622"/>
      <c r="DW7" s="622"/>
      <c r="DX7" s="622"/>
      <c r="DY7" s="622"/>
      <c r="DZ7" s="622"/>
      <c r="EA7" s="622"/>
      <c r="EB7" s="622"/>
      <c r="EC7" s="658"/>
    </row>
    <row r="8" spans="2:143" ht="11.25" customHeight="1" x14ac:dyDescent="0.15">
      <c r="B8" s="618" t="s">
        <v>238</v>
      </c>
      <c r="C8" s="619"/>
      <c r="D8" s="619"/>
      <c r="E8" s="619"/>
      <c r="F8" s="619"/>
      <c r="G8" s="619"/>
      <c r="H8" s="619"/>
      <c r="I8" s="619"/>
      <c r="J8" s="619"/>
      <c r="K8" s="619"/>
      <c r="L8" s="619"/>
      <c r="M8" s="619"/>
      <c r="N8" s="619"/>
      <c r="O8" s="619"/>
      <c r="P8" s="619"/>
      <c r="Q8" s="620"/>
      <c r="R8" s="621">
        <v>8926</v>
      </c>
      <c r="S8" s="622"/>
      <c r="T8" s="622"/>
      <c r="U8" s="622"/>
      <c r="V8" s="622"/>
      <c r="W8" s="622"/>
      <c r="X8" s="622"/>
      <c r="Y8" s="623"/>
      <c r="Z8" s="659">
        <v>0.1</v>
      </c>
      <c r="AA8" s="659"/>
      <c r="AB8" s="659"/>
      <c r="AC8" s="659"/>
      <c r="AD8" s="660">
        <v>8926</v>
      </c>
      <c r="AE8" s="660"/>
      <c r="AF8" s="660"/>
      <c r="AG8" s="660"/>
      <c r="AH8" s="660"/>
      <c r="AI8" s="660"/>
      <c r="AJ8" s="660"/>
      <c r="AK8" s="660"/>
      <c r="AL8" s="624">
        <v>0.1</v>
      </c>
      <c r="AM8" s="625"/>
      <c r="AN8" s="625"/>
      <c r="AO8" s="661"/>
      <c r="AP8" s="618" t="s">
        <v>239</v>
      </c>
      <c r="AQ8" s="619"/>
      <c r="AR8" s="619"/>
      <c r="AS8" s="619"/>
      <c r="AT8" s="619"/>
      <c r="AU8" s="619"/>
      <c r="AV8" s="619"/>
      <c r="AW8" s="619"/>
      <c r="AX8" s="619"/>
      <c r="AY8" s="619"/>
      <c r="AZ8" s="619"/>
      <c r="BA8" s="619"/>
      <c r="BB8" s="619"/>
      <c r="BC8" s="619"/>
      <c r="BD8" s="619"/>
      <c r="BE8" s="619"/>
      <c r="BF8" s="620"/>
      <c r="BG8" s="621">
        <v>32620</v>
      </c>
      <c r="BH8" s="622"/>
      <c r="BI8" s="622"/>
      <c r="BJ8" s="622"/>
      <c r="BK8" s="622"/>
      <c r="BL8" s="622"/>
      <c r="BM8" s="622"/>
      <c r="BN8" s="623"/>
      <c r="BO8" s="659">
        <v>1.2</v>
      </c>
      <c r="BP8" s="659"/>
      <c r="BQ8" s="659"/>
      <c r="BR8" s="659"/>
      <c r="BS8" s="660" t="s">
        <v>129</v>
      </c>
      <c r="BT8" s="660"/>
      <c r="BU8" s="660"/>
      <c r="BV8" s="660"/>
      <c r="BW8" s="660"/>
      <c r="BX8" s="660"/>
      <c r="BY8" s="660"/>
      <c r="BZ8" s="660"/>
      <c r="CA8" s="660"/>
      <c r="CB8" s="698"/>
      <c r="CD8" s="618" t="s">
        <v>240</v>
      </c>
      <c r="CE8" s="619"/>
      <c r="CF8" s="619"/>
      <c r="CG8" s="619"/>
      <c r="CH8" s="619"/>
      <c r="CI8" s="619"/>
      <c r="CJ8" s="619"/>
      <c r="CK8" s="619"/>
      <c r="CL8" s="619"/>
      <c r="CM8" s="619"/>
      <c r="CN8" s="619"/>
      <c r="CO8" s="619"/>
      <c r="CP8" s="619"/>
      <c r="CQ8" s="620"/>
      <c r="CR8" s="621">
        <v>4589280</v>
      </c>
      <c r="CS8" s="622"/>
      <c r="CT8" s="622"/>
      <c r="CU8" s="622"/>
      <c r="CV8" s="622"/>
      <c r="CW8" s="622"/>
      <c r="CX8" s="622"/>
      <c r="CY8" s="623"/>
      <c r="CZ8" s="659">
        <v>26.7</v>
      </c>
      <c r="DA8" s="659"/>
      <c r="DB8" s="659"/>
      <c r="DC8" s="659"/>
      <c r="DD8" s="627">
        <v>9812</v>
      </c>
      <c r="DE8" s="622"/>
      <c r="DF8" s="622"/>
      <c r="DG8" s="622"/>
      <c r="DH8" s="622"/>
      <c r="DI8" s="622"/>
      <c r="DJ8" s="622"/>
      <c r="DK8" s="622"/>
      <c r="DL8" s="622"/>
      <c r="DM8" s="622"/>
      <c r="DN8" s="622"/>
      <c r="DO8" s="622"/>
      <c r="DP8" s="623"/>
      <c r="DQ8" s="627">
        <v>2182430</v>
      </c>
      <c r="DR8" s="622"/>
      <c r="DS8" s="622"/>
      <c r="DT8" s="622"/>
      <c r="DU8" s="622"/>
      <c r="DV8" s="622"/>
      <c r="DW8" s="622"/>
      <c r="DX8" s="622"/>
      <c r="DY8" s="622"/>
      <c r="DZ8" s="622"/>
      <c r="EA8" s="622"/>
      <c r="EB8" s="622"/>
      <c r="EC8" s="658"/>
    </row>
    <row r="9" spans="2:143" ht="11.25" customHeight="1" x14ac:dyDescent="0.15">
      <c r="B9" s="618" t="s">
        <v>241</v>
      </c>
      <c r="C9" s="619"/>
      <c r="D9" s="619"/>
      <c r="E9" s="619"/>
      <c r="F9" s="619"/>
      <c r="G9" s="619"/>
      <c r="H9" s="619"/>
      <c r="I9" s="619"/>
      <c r="J9" s="619"/>
      <c r="K9" s="619"/>
      <c r="L9" s="619"/>
      <c r="M9" s="619"/>
      <c r="N9" s="619"/>
      <c r="O9" s="619"/>
      <c r="P9" s="619"/>
      <c r="Q9" s="620"/>
      <c r="R9" s="621">
        <v>10036</v>
      </c>
      <c r="S9" s="622"/>
      <c r="T9" s="622"/>
      <c r="U9" s="622"/>
      <c r="V9" s="622"/>
      <c r="W9" s="622"/>
      <c r="X9" s="622"/>
      <c r="Y9" s="623"/>
      <c r="Z9" s="659">
        <v>0.1</v>
      </c>
      <c r="AA9" s="659"/>
      <c r="AB9" s="659"/>
      <c r="AC9" s="659"/>
      <c r="AD9" s="660">
        <v>10036</v>
      </c>
      <c r="AE9" s="660"/>
      <c r="AF9" s="660"/>
      <c r="AG9" s="660"/>
      <c r="AH9" s="660"/>
      <c r="AI9" s="660"/>
      <c r="AJ9" s="660"/>
      <c r="AK9" s="660"/>
      <c r="AL9" s="624">
        <v>0.1</v>
      </c>
      <c r="AM9" s="625"/>
      <c r="AN9" s="625"/>
      <c r="AO9" s="661"/>
      <c r="AP9" s="618" t="s">
        <v>242</v>
      </c>
      <c r="AQ9" s="619"/>
      <c r="AR9" s="619"/>
      <c r="AS9" s="619"/>
      <c r="AT9" s="619"/>
      <c r="AU9" s="619"/>
      <c r="AV9" s="619"/>
      <c r="AW9" s="619"/>
      <c r="AX9" s="619"/>
      <c r="AY9" s="619"/>
      <c r="AZ9" s="619"/>
      <c r="BA9" s="619"/>
      <c r="BB9" s="619"/>
      <c r="BC9" s="619"/>
      <c r="BD9" s="619"/>
      <c r="BE9" s="619"/>
      <c r="BF9" s="620"/>
      <c r="BG9" s="621">
        <v>746114</v>
      </c>
      <c r="BH9" s="622"/>
      <c r="BI9" s="622"/>
      <c r="BJ9" s="622"/>
      <c r="BK9" s="622"/>
      <c r="BL9" s="622"/>
      <c r="BM9" s="622"/>
      <c r="BN9" s="623"/>
      <c r="BO9" s="659">
        <v>27.6</v>
      </c>
      <c r="BP9" s="659"/>
      <c r="BQ9" s="659"/>
      <c r="BR9" s="659"/>
      <c r="BS9" s="660" t="s">
        <v>129</v>
      </c>
      <c r="BT9" s="660"/>
      <c r="BU9" s="660"/>
      <c r="BV9" s="660"/>
      <c r="BW9" s="660"/>
      <c r="BX9" s="660"/>
      <c r="BY9" s="660"/>
      <c r="BZ9" s="660"/>
      <c r="CA9" s="660"/>
      <c r="CB9" s="698"/>
      <c r="CD9" s="618" t="s">
        <v>243</v>
      </c>
      <c r="CE9" s="619"/>
      <c r="CF9" s="619"/>
      <c r="CG9" s="619"/>
      <c r="CH9" s="619"/>
      <c r="CI9" s="619"/>
      <c r="CJ9" s="619"/>
      <c r="CK9" s="619"/>
      <c r="CL9" s="619"/>
      <c r="CM9" s="619"/>
      <c r="CN9" s="619"/>
      <c r="CO9" s="619"/>
      <c r="CP9" s="619"/>
      <c r="CQ9" s="620"/>
      <c r="CR9" s="621">
        <v>867784</v>
      </c>
      <c r="CS9" s="622"/>
      <c r="CT9" s="622"/>
      <c r="CU9" s="622"/>
      <c r="CV9" s="622"/>
      <c r="CW9" s="622"/>
      <c r="CX9" s="622"/>
      <c r="CY9" s="623"/>
      <c r="CZ9" s="659">
        <v>5</v>
      </c>
      <c r="DA9" s="659"/>
      <c r="DB9" s="659"/>
      <c r="DC9" s="659"/>
      <c r="DD9" s="627">
        <v>61023</v>
      </c>
      <c r="DE9" s="622"/>
      <c r="DF9" s="622"/>
      <c r="DG9" s="622"/>
      <c r="DH9" s="622"/>
      <c r="DI9" s="622"/>
      <c r="DJ9" s="622"/>
      <c r="DK9" s="622"/>
      <c r="DL9" s="622"/>
      <c r="DM9" s="622"/>
      <c r="DN9" s="622"/>
      <c r="DO9" s="622"/>
      <c r="DP9" s="623"/>
      <c r="DQ9" s="627">
        <v>621077</v>
      </c>
      <c r="DR9" s="622"/>
      <c r="DS9" s="622"/>
      <c r="DT9" s="622"/>
      <c r="DU9" s="622"/>
      <c r="DV9" s="622"/>
      <c r="DW9" s="622"/>
      <c r="DX9" s="622"/>
      <c r="DY9" s="622"/>
      <c r="DZ9" s="622"/>
      <c r="EA9" s="622"/>
      <c r="EB9" s="622"/>
      <c r="EC9" s="658"/>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245</v>
      </c>
      <c r="AE10" s="660"/>
      <c r="AF10" s="660"/>
      <c r="AG10" s="660"/>
      <c r="AH10" s="660"/>
      <c r="AI10" s="660"/>
      <c r="AJ10" s="660"/>
      <c r="AK10" s="660"/>
      <c r="AL10" s="624" t="s">
        <v>245</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81239</v>
      </c>
      <c r="BH10" s="622"/>
      <c r="BI10" s="622"/>
      <c r="BJ10" s="622"/>
      <c r="BK10" s="622"/>
      <c r="BL10" s="622"/>
      <c r="BM10" s="622"/>
      <c r="BN10" s="623"/>
      <c r="BO10" s="659">
        <v>3</v>
      </c>
      <c r="BP10" s="659"/>
      <c r="BQ10" s="659"/>
      <c r="BR10" s="659"/>
      <c r="BS10" s="660">
        <v>13527</v>
      </c>
      <c r="BT10" s="660"/>
      <c r="BU10" s="660"/>
      <c r="BV10" s="660"/>
      <c r="BW10" s="660"/>
      <c r="BX10" s="660"/>
      <c r="BY10" s="660"/>
      <c r="BZ10" s="660"/>
      <c r="CA10" s="660"/>
      <c r="CB10" s="698"/>
      <c r="CD10" s="618" t="s">
        <v>247</v>
      </c>
      <c r="CE10" s="619"/>
      <c r="CF10" s="619"/>
      <c r="CG10" s="619"/>
      <c r="CH10" s="619"/>
      <c r="CI10" s="619"/>
      <c r="CJ10" s="619"/>
      <c r="CK10" s="619"/>
      <c r="CL10" s="619"/>
      <c r="CM10" s="619"/>
      <c r="CN10" s="619"/>
      <c r="CO10" s="619"/>
      <c r="CP10" s="619"/>
      <c r="CQ10" s="620"/>
      <c r="CR10" s="621" t="s">
        <v>129</v>
      </c>
      <c r="CS10" s="622"/>
      <c r="CT10" s="622"/>
      <c r="CU10" s="622"/>
      <c r="CV10" s="622"/>
      <c r="CW10" s="622"/>
      <c r="CX10" s="622"/>
      <c r="CY10" s="623"/>
      <c r="CZ10" s="659" t="s">
        <v>245</v>
      </c>
      <c r="DA10" s="659"/>
      <c r="DB10" s="659"/>
      <c r="DC10" s="659"/>
      <c r="DD10" s="627" t="s">
        <v>129</v>
      </c>
      <c r="DE10" s="622"/>
      <c r="DF10" s="622"/>
      <c r="DG10" s="622"/>
      <c r="DH10" s="622"/>
      <c r="DI10" s="622"/>
      <c r="DJ10" s="622"/>
      <c r="DK10" s="622"/>
      <c r="DL10" s="622"/>
      <c r="DM10" s="622"/>
      <c r="DN10" s="622"/>
      <c r="DO10" s="622"/>
      <c r="DP10" s="623"/>
      <c r="DQ10" s="627" t="s">
        <v>234</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540730</v>
      </c>
      <c r="S11" s="622"/>
      <c r="T11" s="622"/>
      <c r="U11" s="622"/>
      <c r="V11" s="622"/>
      <c r="W11" s="622"/>
      <c r="X11" s="622"/>
      <c r="Y11" s="623"/>
      <c r="Z11" s="624">
        <v>3.1</v>
      </c>
      <c r="AA11" s="625"/>
      <c r="AB11" s="625"/>
      <c r="AC11" s="626"/>
      <c r="AD11" s="627">
        <v>540730</v>
      </c>
      <c r="AE11" s="622"/>
      <c r="AF11" s="622"/>
      <c r="AG11" s="622"/>
      <c r="AH11" s="622"/>
      <c r="AI11" s="622"/>
      <c r="AJ11" s="622"/>
      <c r="AK11" s="623"/>
      <c r="AL11" s="624">
        <v>7.4</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95603</v>
      </c>
      <c r="BH11" s="622"/>
      <c r="BI11" s="622"/>
      <c r="BJ11" s="622"/>
      <c r="BK11" s="622"/>
      <c r="BL11" s="622"/>
      <c r="BM11" s="622"/>
      <c r="BN11" s="623"/>
      <c r="BO11" s="659">
        <v>3.5</v>
      </c>
      <c r="BP11" s="659"/>
      <c r="BQ11" s="659"/>
      <c r="BR11" s="659"/>
      <c r="BS11" s="660">
        <v>27342</v>
      </c>
      <c r="BT11" s="660"/>
      <c r="BU11" s="660"/>
      <c r="BV11" s="660"/>
      <c r="BW11" s="660"/>
      <c r="BX11" s="660"/>
      <c r="BY11" s="660"/>
      <c r="BZ11" s="660"/>
      <c r="CA11" s="660"/>
      <c r="CB11" s="698"/>
      <c r="CD11" s="618" t="s">
        <v>250</v>
      </c>
      <c r="CE11" s="619"/>
      <c r="CF11" s="619"/>
      <c r="CG11" s="619"/>
      <c r="CH11" s="619"/>
      <c r="CI11" s="619"/>
      <c r="CJ11" s="619"/>
      <c r="CK11" s="619"/>
      <c r="CL11" s="619"/>
      <c r="CM11" s="619"/>
      <c r="CN11" s="619"/>
      <c r="CO11" s="619"/>
      <c r="CP11" s="619"/>
      <c r="CQ11" s="620"/>
      <c r="CR11" s="621">
        <v>1047714</v>
      </c>
      <c r="CS11" s="622"/>
      <c r="CT11" s="622"/>
      <c r="CU11" s="622"/>
      <c r="CV11" s="622"/>
      <c r="CW11" s="622"/>
      <c r="CX11" s="622"/>
      <c r="CY11" s="623"/>
      <c r="CZ11" s="659">
        <v>6.1</v>
      </c>
      <c r="DA11" s="659"/>
      <c r="DB11" s="659"/>
      <c r="DC11" s="659"/>
      <c r="DD11" s="627">
        <v>727389</v>
      </c>
      <c r="DE11" s="622"/>
      <c r="DF11" s="622"/>
      <c r="DG11" s="622"/>
      <c r="DH11" s="622"/>
      <c r="DI11" s="622"/>
      <c r="DJ11" s="622"/>
      <c r="DK11" s="622"/>
      <c r="DL11" s="622"/>
      <c r="DM11" s="622"/>
      <c r="DN11" s="622"/>
      <c r="DO11" s="622"/>
      <c r="DP11" s="623"/>
      <c r="DQ11" s="627">
        <v>263250</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v>4968</v>
      </c>
      <c r="S12" s="622"/>
      <c r="T12" s="622"/>
      <c r="U12" s="622"/>
      <c r="V12" s="622"/>
      <c r="W12" s="622"/>
      <c r="X12" s="622"/>
      <c r="Y12" s="623"/>
      <c r="Z12" s="659">
        <v>0</v>
      </c>
      <c r="AA12" s="659"/>
      <c r="AB12" s="659"/>
      <c r="AC12" s="659"/>
      <c r="AD12" s="660">
        <v>4968</v>
      </c>
      <c r="AE12" s="660"/>
      <c r="AF12" s="660"/>
      <c r="AG12" s="660"/>
      <c r="AH12" s="660"/>
      <c r="AI12" s="660"/>
      <c r="AJ12" s="660"/>
      <c r="AK12" s="660"/>
      <c r="AL12" s="624">
        <v>0.1</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1477805</v>
      </c>
      <c r="BH12" s="622"/>
      <c r="BI12" s="622"/>
      <c r="BJ12" s="622"/>
      <c r="BK12" s="622"/>
      <c r="BL12" s="622"/>
      <c r="BM12" s="622"/>
      <c r="BN12" s="623"/>
      <c r="BO12" s="659">
        <v>54.7</v>
      </c>
      <c r="BP12" s="659"/>
      <c r="BQ12" s="659"/>
      <c r="BR12" s="659"/>
      <c r="BS12" s="660">
        <v>97974</v>
      </c>
      <c r="BT12" s="660"/>
      <c r="BU12" s="660"/>
      <c r="BV12" s="660"/>
      <c r="BW12" s="660"/>
      <c r="BX12" s="660"/>
      <c r="BY12" s="660"/>
      <c r="BZ12" s="660"/>
      <c r="CA12" s="660"/>
      <c r="CB12" s="698"/>
      <c r="CD12" s="618" t="s">
        <v>253</v>
      </c>
      <c r="CE12" s="619"/>
      <c r="CF12" s="619"/>
      <c r="CG12" s="619"/>
      <c r="CH12" s="619"/>
      <c r="CI12" s="619"/>
      <c r="CJ12" s="619"/>
      <c r="CK12" s="619"/>
      <c r="CL12" s="619"/>
      <c r="CM12" s="619"/>
      <c r="CN12" s="619"/>
      <c r="CO12" s="619"/>
      <c r="CP12" s="619"/>
      <c r="CQ12" s="620"/>
      <c r="CR12" s="621">
        <v>185656</v>
      </c>
      <c r="CS12" s="622"/>
      <c r="CT12" s="622"/>
      <c r="CU12" s="622"/>
      <c r="CV12" s="622"/>
      <c r="CW12" s="622"/>
      <c r="CX12" s="622"/>
      <c r="CY12" s="623"/>
      <c r="CZ12" s="659">
        <v>1.1000000000000001</v>
      </c>
      <c r="DA12" s="659"/>
      <c r="DB12" s="659"/>
      <c r="DC12" s="659"/>
      <c r="DD12" s="627">
        <v>95668</v>
      </c>
      <c r="DE12" s="622"/>
      <c r="DF12" s="622"/>
      <c r="DG12" s="622"/>
      <c r="DH12" s="622"/>
      <c r="DI12" s="622"/>
      <c r="DJ12" s="622"/>
      <c r="DK12" s="622"/>
      <c r="DL12" s="622"/>
      <c r="DM12" s="622"/>
      <c r="DN12" s="622"/>
      <c r="DO12" s="622"/>
      <c r="DP12" s="623"/>
      <c r="DQ12" s="627">
        <v>151367</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129</v>
      </c>
      <c r="S13" s="622"/>
      <c r="T13" s="622"/>
      <c r="U13" s="622"/>
      <c r="V13" s="622"/>
      <c r="W13" s="622"/>
      <c r="X13" s="622"/>
      <c r="Y13" s="623"/>
      <c r="Z13" s="659" t="s">
        <v>129</v>
      </c>
      <c r="AA13" s="659"/>
      <c r="AB13" s="659"/>
      <c r="AC13" s="659"/>
      <c r="AD13" s="660" t="s">
        <v>245</v>
      </c>
      <c r="AE13" s="660"/>
      <c r="AF13" s="660"/>
      <c r="AG13" s="660"/>
      <c r="AH13" s="660"/>
      <c r="AI13" s="660"/>
      <c r="AJ13" s="660"/>
      <c r="AK13" s="660"/>
      <c r="AL13" s="624" t="s">
        <v>234</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1473330</v>
      </c>
      <c r="BH13" s="622"/>
      <c r="BI13" s="622"/>
      <c r="BJ13" s="622"/>
      <c r="BK13" s="622"/>
      <c r="BL13" s="622"/>
      <c r="BM13" s="622"/>
      <c r="BN13" s="623"/>
      <c r="BO13" s="659">
        <v>54.5</v>
      </c>
      <c r="BP13" s="659"/>
      <c r="BQ13" s="659"/>
      <c r="BR13" s="659"/>
      <c r="BS13" s="660">
        <v>97974</v>
      </c>
      <c r="BT13" s="660"/>
      <c r="BU13" s="660"/>
      <c r="BV13" s="660"/>
      <c r="BW13" s="660"/>
      <c r="BX13" s="660"/>
      <c r="BY13" s="660"/>
      <c r="BZ13" s="660"/>
      <c r="CA13" s="660"/>
      <c r="CB13" s="698"/>
      <c r="CD13" s="618" t="s">
        <v>256</v>
      </c>
      <c r="CE13" s="619"/>
      <c r="CF13" s="619"/>
      <c r="CG13" s="619"/>
      <c r="CH13" s="619"/>
      <c r="CI13" s="619"/>
      <c r="CJ13" s="619"/>
      <c r="CK13" s="619"/>
      <c r="CL13" s="619"/>
      <c r="CM13" s="619"/>
      <c r="CN13" s="619"/>
      <c r="CO13" s="619"/>
      <c r="CP13" s="619"/>
      <c r="CQ13" s="620"/>
      <c r="CR13" s="621">
        <v>1436647</v>
      </c>
      <c r="CS13" s="622"/>
      <c r="CT13" s="622"/>
      <c r="CU13" s="622"/>
      <c r="CV13" s="622"/>
      <c r="CW13" s="622"/>
      <c r="CX13" s="622"/>
      <c r="CY13" s="623"/>
      <c r="CZ13" s="659">
        <v>8.4</v>
      </c>
      <c r="DA13" s="659"/>
      <c r="DB13" s="659"/>
      <c r="DC13" s="659"/>
      <c r="DD13" s="627">
        <v>749179</v>
      </c>
      <c r="DE13" s="622"/>
      <c r="DF13" s="622"/>
      <c r="DG13" s="622"/>
      <c r="DH13" s="622"/>
      <c r="DI13" s="622"/>
      <c r="DJ13" s="622"/>
      <c r="DK13" s="622"/>
      <c r="DL13" s="622"/>
      <c r="DM13" s="622"/>
      <c r="DN13" s="622"/>
      <c r="DO13" s="622"/>
      <c r="DP13" s="623"/>
      <c r="DQ13" s="627">
        <v>731340</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v>213</v>
      </c>
      <c r="S14" s="622"/>
      <c r="T14" s="622"/>
      <c r="U14" s="622"/>
      <c r="V14" s="622"/>
      <c r="W14" s="622"/>
      <c r="X14" s="622"/>
      <c r="Y14" s="623"/>
      <c r="Z14" s="659">
        <v>0</v>
      </c>
      <c r="AA14" s="659"/>
      <c r="AB14" s="659"/>
      <c r="AC14" s="659"/>
      <c r="AD14" s="660">
        <v>213</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99482</v>
      </c>
      <c r="BH14" s="622"/>
      <c r="BI14" s="622"/>
      <c r="BJ14" s="622"/>
      <c r="BK14" s="622"/>
      <c r="BL14" s="622"/>
      <c r="BM14" s="622"/>
      <c r="BN14" s="623"/>
      <c r="BO14" s="659">
        <v>3.7</v>
      </c>
      <c r="BP14" s="659"/>
      <c r="BQ14" s="659"/>
      <c r="BR14" s="659"/>
      <c r="BS14" s="660" t="s">
        <v>245</v>
      </c>
      <c r="BT14" s="660"/>
      <c r="BU14" s="660"/>
      <c r="BV14" s="660"/>
      <c r="BW14" s="660"/>
      <c r="BX14" s="660"/>
      <c r="BY14" s="660"/>
      <c r="BZ14" s="660"/>
      <c r="CA14" s="660"/>
      <c r="CB14" s="698"/>
      <c r="CD14" s="618" t="s">
        <v>259</v>
      </c>
      <c r="CE14" s="619"/>
      <c r="CF14" s="619"/>
      <c r="CG14" s="619"/>
      <c r="CH14" s="619"/>
      <c r="CI14" s="619"/>
      <c r="CJ14" s="619"/>
      <c r="CK14" s="619"/>
      <c r="CL14" s="619"/>
      <c r="CM14" s="619"/>
      <c r="CN14" s="619"/>
      <c r="CO14" s="619"/>
      <c r="CP14" s="619"/>
      <c r="CQ14" s="620"/>
      <c r="CR14" s="621">
        <v>606932</v>
      </c>
      <c r="CS14" s="622"/>
      <c r="CT14" s="622"/>
      <c r="CU14" s="622"/>
      <c r="CV14" s="622"/>
      <c r="CW14" s="622"/>
      <c r="CX14" s="622"/>
      <c r="CY14" s="623"/>
      <c r="CZ14" s="659">
        <v>3.5</v>
      </c>
      <c r="DA14" s="659"/>
      <c r="DB14" s="659"/>
      <c r="DC14" s="659"/>
      <c r="DD14" s="627">
        <v>122914</v>
      </c>
      <c r="DE14" s="622"/>
      <c r="DF14" s="622"/>
      <c r="DG14" s="622"/>
      <c r="DH14" s="622"/>
      <c r="DI14" s="622"/>
      <c r="DJ14" s="622"/>
      <c r="DK14" s="622"/>
      <c r="DL14" s="622"/>
      <c r="DM14" s="622"/>
      <c r="DN14" s="622"/>
      <c r="DO14" s="622"/>
      <c r="DP14" s="623"/>
      <c r="DQ14" s="627">
        <v>482569</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245</v>
      </c>
      <c r="S15" s="622"/>
      <c r="T15" s="622"/>
      <c r="U15" s="622"/>
      <c r="V15" s="622"/>
      <c r="W15" s="622"/>
      <c r="X15" s="622"/>
      <c r="Y15" s="623"/>
      <c r="Z15" s="659" t="s">
        <v>245</v>
      </c>
      <c r="AA15" s="659"/>
      <c r="AB15" s="659"/>
      <c r="AC15" s="659"/>
      <c r="AD15" s="660" t="s">
        <v>129</v>
      </c>
      <c r="AE15" s="660"/>
      <c r="AF15" s="660"/>
      <c r="AG15" s="660"/>
      <c r="AH15" s="660"/>
      <c r="AI15" s="660"/>
      <c r="AJ15" s="660"/>
      <c r="AK15" s="660"/>
      <c r="AL15" s="624" t="s">
        <v>129</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169600</v>
      </c>
      <c r="BH15" s="622"/>
      <c r="BI15" s="622"/>
      <c r="BJ15" s="622"/>
      <c r="BK15" s="622"/>
      <c r="BL15" s="622"/>
      <c r="BM15" s="622"/>
      <c r="BN15" s="623"/>
      <c r="BO15" s="659">
        <v>6.3</v>
      </c>
      <c r="BP15" s="659"/>
      <c r="BQ15" s="659"/>
      <c r="BR15" s="659"/>
      <c r="BS15" s="660" t="s">
        <v>234</v>
      </c>
      <c r="BT15" s="660"/>
      <c r="BU15" s="660"/>
      <c r="BV15" s="660"/>
      <c r="BW15" s="660"/>
      <c r="BX15" s="660"/>
      <c r="BY15" s="660"/>
      <c r="BZ15" s="660"/>
      <c r="CA15" s="660"/>
      <c r="CB15" s="698"/>
      <c r="CD15" s="618" t="s">
        <v>262</v>
      </c>
      <c r="CE15" s="619"/>
      <c r="CF15" s="619"/>
      <c r="CG15" s="619"/>
      <c r="CH15" s="619"/>
      <c r="CI15" s="619"/>
      <c r="CJ15" s="619"/>
      <c r="CK15" s="619"/>
      <c r="CL15" s="619"/>
      <c r="CM15" s="619"/>
      <c r="CN15" s="619"/>
      <c r="CO15" s="619"/>
      <c r="CP15" s="619"/>
      <c r="CQ15" s="620"/>
      <c r="CR15" s="621">
        <v>1221057</v>
      </c>
      <c r="CS15" s="622"/>
      <c r="CT15" s="622"/>
      <c r="CU15" s="622"/>
      <c r="CV15" s="622"/>
      <c r="CW15" s="622"/>
      <c r="CX15" s="622"/>
      <c r="CY15" s="623"/>
      <c r="CZ15" s="659">
        <v>7.1</v>
      </c>
      <c r="DA15" s="659"/>
      <c r="DB15" s="659"/>
      <c r="DC15" s="659"/>
      <c r="DD15" s="627">
        <v>308023</v>
      </c>
      <c r="DE15" s="622"/>
      <c r="DF15" s="622"/>
      <c r="DG15" s="622"/>
      <c r="DH15" s="622"/>
      <c r="DI15" s="622"/>
      <c r="DJ15" s="622"/>
      <c r="DK15" s="622"/>
      <c r="DL15" s="622"/>
      <c r="DM15" s="622"/>
      <c r="DN15" s="622"/>
      <c r="DO15" s="622"/>
      <c r="DP15" s="623"/>
      <c r="DQ15" s="627">
        <v>827237</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6880</v>
      </c>
      <c r="S16" s="622"/>
      <c r="T16" s="622"/>
      <c r="U16" s="622"/>
      <c r="V16" s="622"/>
      <c r="W16" s="622"/>
      <c r="X16" s="622"/>
      <c r="Y16" s="623"/>
      <c r="Z16" s="659">
        <v>0</v>
      </c>
      <c r="AA16" s="659"/>
      <c r="AB16" s="659"/>
      <c r="AC16" s="659"/>
      <c r="AD16" s="660">
        <v>6880</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234</v>
      </c>
      <c r="BH16" s="622"/>
      <c r="BI16" s="622"/>
      <c r="BJ16" s="622"/>
      <c r="BK16" s="622"/>
      <c r="BL16" s="622"/>
      <c r="BM16" s="622"/>
      <c r="BN16" s="623"/>
      <c r="BO16" s="659" t="s">
        <v>129</v>
      </c>
      <c r="BP16" s="659"/>
      <c r="BQ16" s="659"/>
      <c r="BR16" s="659"/>
      <c r="BS16" s="660" t="s">
        <v>245</v>
      </c>
      <c r="BT16" s="660"/>
      <c r="BU16" s="660"/>
      <c r="BV16" s="660"/>
      <c r="BW16" s="660"/>
      <c r="BX16" s="660"/>
      <c r="BY16" s="660"/>
      <c r="BZ16" s="660"/>
      <c r="CA16" s="660"/>
      <c r="CB16" s="698"/>
      <c r="CD16" s="618" t="s">
        <v>265</v>
      </c>
      <c r="CE16" s="619"/>
      <c r="CF16" s="619"/>
      <c r="CG16" s="619"/>
      <c r="CH16" s="619"/>
      <c r="CI16" s="619"/>
      <c r="CJ16" s="619"/>
      <c r="CK16" s="619"/>
      <c r="CL16" s="619"/>
      <c r="CM16" s="619"/>
      <c r="CN16" s="619"/>
      <c r="CO16" s="619"/>
      <c r="CP16" s="619"/>
      <c r="CQ16" s="620"/>
      <c r="CR16" s="621">
        <v>209098</v>
      </c>
      <c r="CS16" s="622"/>
      <c r="CT16" s="622"/>
      <c r="CU16" s="622"/>
      <c r="CV16" s="622"/>
      <c r="CW16" s="622"/>
      <c r="CX16" s="622"/>
      <c r="CY16" s="623"/>
      <c r="CZ16" s="659">
        <v>1.2</v>
      </c>
      <c r="DA16" s="659"/>
      <c r="DB16" s="659"/>
      <c r="DC16" s="659"/>
      <c r="DD16" s="627" t="s">
        <v>129</v>
      </c>
      <c r="DE16" s="622"/>
      <c r="DF16" s="622"/>
      <c r="DG16" s="622"/>
      <c r="DH16" s="622"/>
      <c r="DI16" s="622"/>
      <c r="DJ16" s="622"/>
      <c r="DK16" s="622"/>
      <c r="DL16" s="622"/>
      <c r="DM16" s="622"/>
      <c r="DN16" s="622"/>
      <c r="DO16" s="622"/>
      <c r="DP16" s="623"/>
      <c r="DQ16" s="627">
        <v>18902</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34360</v>
      </c>
      <c r="S17" s="622"/>
      <c r="T17" s="622"/>
      <c r="U17" s="622"/>
      <c r="V17" s="622"/>
      <c r="W17" s="622"/>
      <c r="X17" s="622"/>
      <c r="Y17" s="623"/>
      <c r="Z17" s="659">
        <v>0.2</v>
      </c>
      <c r="AA17" s="659"/>
      <c r="AB17" s="659"/>
      <c r="AC17" s="659"/>
      <c r="AD17" s="660">
        <v>34360</v>
      </c>
      <c r="AE17" s="660"/>
      <c r="AF17" s="660"/>
      <c r="AG17" s="660"/>
      <c r="AH17" s="660"/>
      <c r="AI17" s="660"/>
      <c r="AJ17" s="660"/>
      <c r="AK17" s="660"/>
      <c r="AL17" s="624">
        <v>0.5</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234</v>
      </c>
      <c r="BH17" s="622"/>
      <c r="BI17" s="622"/>
      <c r="BJ17" s="622"/>
      <c r="BK17" s="622"/>
      <c r="BL17" s="622"/>
      <c r="BM17" s="622"/>
      <c r="BN17" s="623"/>
      <c r="BO17" s="659" t="s">
        <v>129</v>
      </c>
      <c r="BP17" s="659"/>
      <c r="BQ17" s="659"/>
      <c r="BR17" s="659"/>
      <c r="BS17" s="660" t="s">
        <v>129</v>
      </c>
      <c r="BT17" s="660"/>
      <c r="BU17" s="660"/>
      <c r="BV17" s="660"/>
      <c r="BW17" s="660"/>
      <c r="BX17" s="660"/>
      <c r="BY17" s="660"/>
      <c r="BZ17" s="660"/>
      <c r="CA17" s="660"/>
      <c r="CB17" s="698"/>
      <c r="CD17" s="618" t="s">
        <v>268</v>
      </c>
      <c r="CE17" s="619"/>
      <c r="CF17" s="619"/>
      <c r="CG17" s="619"/>
      <c r="CH17" s="619"/>
      <c r="CI17" s="619"/>
      <c r="CJ17" s="619"/>
      <c r="CK17" s="619"/>
      <c r="CL17" s="619"/>
      <c r="CM17" s="619"/>
      <c r="CN17" s="619"/>
      <c r="CO17" s="619"/>
      <c r="CP17" s="619"/>
      <c r="CQ17" s="620"/>
      <c r="CR17" s="621">
        <v>1810387</v>
      </c>
      <c r="CS17" s="622"/>
      <c r="CT17" s="622"/>
      <c r="CU17" s="622"/>
      <c r="CV17" s="622"/>
      <c r="CW17" s="622"/>
      <c r="CX17" s="622"/>
      <c r="CY17" s="623"/>
      <c r="CZ17" s="659">
        <v>10.5</v>
      </c>
      <c r="DA17" s="659"/>
      <c r="DB17" s="659"/>
      <c r="DC17" s="659"/>
      <c r="DD17" s="627" t="s">
        <v>234</v>
      </c>
      <c r="DE17" s="622"/>
      <c r="DF17" s="622"/>
      <c r="DG17" s="622"/>
      <c r="DH17" s="622"/>
      <c r="DI17" s="622"/>
      <c r="DJ17" s="622"/>
      <c r="DK17" s="622"/>
      <c r="DL17" s="622"/>
      <c r="DM17" s="622"/>
      <c r="DN17" s="622"/>
      <c r="DO17" s="622"/>
      <c r="DP17" s="623"/>
      <c r="DQ17" s="627">
        <v>1625227</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6739</v>
      </c>
      <c r="S18" s="622"/>
      <c r="T18" s="622"/>
      <c r="U18" s="622"/>
      <c r="V18" s="622"/>
      <c r="W18" s="622"/>
      <c r="X18" s="622"/>
      <c r="Y18" s="623"/>
      <c r="Z18" s="659">
        <v>0</v>
      </c>
      <c r="AA18" s="659"/>
      <c r="AB18" s="659"/>
      <c r="AC18" s="659"/>
      <c r="AD18" s="660">
        <v>6739</v>
      </c>
      <c r="AE18" s="660"/>
      <c r="AF18" s="660"/>
      <c r="AG18" s="660"/>
      <c r="AH18" s="660"/>
      <c r="AI18" s="660"/>
      <c r="AJ18" s="660"/>
      <c r="AK18" s="660"/>
      <c r="AL18" s="624">
        <v>0.1</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234</v>
      </c>
      <c r="BH18" s="622"/>
      <c r="BI18" s="622"/>
      <c r="BJ18" s="622"/>
      <c r="BK18" s="622"/>
      <c r="BL18" s="622"/>
      <c r="BM18" s="622"/>
      <c r="BN18" s="623"/>
      <c r="BO18" s="659" t="s">
        <v>245</v>
      </c>
      <c r="BP18" s="659"/>
      <c r="BQ18" s="659"/>
      <c r="BR18" s="659"/>
      <c r="BS18" s="660" t="s">
        <v>129</v>
      </c>
      <c r="BT18" s="660"/>
      <c r="BU18" s="660"/>
      <c r="BV18" s="660"/>
      <c r="BW18" s="660"/>
      <c r="BX18" s="660"/>
      <c r="BY18" s="660"/>
      <c r="BZ18" s="660"/>
      <c r="CA18" s="660"/>
      <c r="CB18" s="698"/>
      <c r="CD18" s="618" t="s">
        <v>271</v>
      </c>
      <c r="CE18" s="619"/>
      <c r="CF18" s="619"/>
      <c r="CG18" s="619"/>
      <c r="CH18" s="619"/>
      <c r="CI18" s="619"/>
      <c r="CJ18" s="619"/>
      <c r="CK18" s="619"/>
      <c r="CL18" s="619"/>
      <c r="CM18" s="619"/>
      <c r="CN18" s="619"/>
      <c r="CO18" s="619"/>
      <c r="CP18" s="619"/>
      <c r="CQ18" s="620"/>
      <c r="CR18" s="621">
        <v>4637</v>
      </c>
      <c r="CS18" s="622"/>
      <c r="CT18" s="622"/>
      <c r="CU18" s="622"/>
      <c r="CV18" s="622"/>
      <c r="CW18" s="622"/>
      <c r="CX18" s="622"/>
      <c r="CY18" s="623"/>
      <c r="CZ18" s="659">
        <v>0</v>
      </c>
      <c r="DA18" s="659"/>
      <c r="DB18" s="659"/>
      <c r="DC18" s="659"/>
      <c r="DD18" s="627" t="s">
        <v>234</v>
      </c>
      <c r="DE18" s="622"/>
      <c r="DF18" s="622"/>
      <c r="DG18" s="622"/>
      <c r="DH18" s="622"/>
      <c r="DI18" s="622"/>
      <c r="DJ18" s="622"/>
      <c r="DK18" s="622"/>
      <c r="DL18" s="622"/>
      <c r="DM18" s="622"/>
      <c r="DN18" s="622"/>
      <c r="DO18" s="622"/>
      <c r="DP18" s="623"/>
      <c r="DQ18" s="627">
        <v>4637</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6739</v>
      </c>
      <c r="S19" s="622"/>
      <c r="T19" s="622"/>
      <c r="U19" s="622"/>
      <c r="V19" s="622"/>
      <c r="W19" s="622"/>
      <c r="X19" s="622"/>
      <c r="Y19" s="623"/>
      <c r="Z19" s="659">
        <v>0</v>
      </c>
      <c r="AA19" s="659"/>
      <c r="AB19" s="659"/>
      <c r="AC19" s="659"/>
      <c r="AD19" s="660">
        <v>6739</v>
      </c>
      <c r="AE19" s="660"/>
      <c r="AF19" s="660"/>
      <c r="AG19" s="660"/>
      <c r="AH19" s="660"/>
      <c r="AI19" s="660"/>
      <c r="AJ19" s="660"/>
      <c r="AK19" s="660"/>
      <c r="AL19" s="624">
        <v>0.1</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t="s">
        <v>129</v>
      </c>
      <c r="BH19" s="622"/>
      <c r="BI19" s="622"/>
      <c r="BJ19" s="622"/>
      <c r="BK19" s="622"/>
      <c r="BL19" s="622"/>
      <c r="BM19" s="622"/>
      <c r="BN19" s="623"/>
      <c r="BO19" s="659" t="s">
        <v>129</v>
      </c>
      <c r="BP19" s="659"/>
      <c r="BQ19" s="659"/>
      <c r="BR19" s="659"/>
      <c r="BS19" s="660" t="s">
        <v>234</v>
      </c>
      <c r="BT19" s="660"/>
      <c r="BU19" s="660"/>
      <c r="BV19" s="660"/>
      <c r="BW19" s="660"/>
      <c r="BX19" s="660"/>
      <c r="BY19" s="660"/>
      <c r="BZ19" s="660"/>
      <c r="CA19" s="660"/>
      <c r="CB19" s="698"/>
      <c r="CD19" s="618" t="s">
        <v>274</v>
      </c>
      <c r="CE19" s="619"/>
      <c r="CF19" s="619"/>
      <c r="CG19" s="619"/>
      <c r="CH19" s="619"/>
      <c r="CI19" s="619"/>
      <c r="CJ19" s="619"/>
      <c r="CK19" s="619"/>
      <c r="CL19" s="619"/>
      <c r="CM19" s="619"/>
      <c r="CN19" s="619"/>
      <c r="CO19" s="619"/>
      <c r="CP19" s="619"/>
      <c r="CQ19" s="620"/>
      <c r="CR19" s="621">
        <v>192834</v>
      </c>
      <c r="CS19" s="622"/>
      <c r="CT19" s="622"/>
      <c r="CU19" s="622"/>
      <c r="CV19" s="622"/>
      <c r="CW19" s="622"/>
      <c r="CX19" s="622"/>
      <c r="CY19" s="623"/>
      <c r="CZ19" s="659">
        <v>1.1000000000000001</v>
      </c>
      <c r="DA19" s="659"/>
      <c r="DB19" s="659"/>
      <c r="DC19" s="659"/>
      <c r="DD19" s="627" t="s">
        <v>245</v>
      </c>
      <c r="DE19" s="622"/>
      <c r="DF19" s="622"/>
      <c r="DG19" s="622"/>
      <c r="DH19" s="622"/>
      <c r="DI19" s="622"/>
      <c r="DJ19" s="622"/>
      <c r="DK19" s="622"/>
      <c r="DL19" s="622"/>
      <c r="DM19" s="622"/>
      <c r="DN19" s="622"/>
      <c r="DO19" s="622"/>
      <c r="DP19" s="623"/>
      <c r="DQ19" s="627">
        <v>192834</v>
      </c>
      <c r="DR19" s="622"/>
      <c r="DS19" s="622"/>
      <c r="DT19" s="622"/>
      <c r="DU19" s="622"/>
      <c r="DV19" s="622"/>
      <c r="DW19" s="622"/>
      <c r="DX19" s="622"/>
      <c r="DY19" s="622"/>
      <c r="DZ19" s="622"/>
      <c r="EA19" s="622"/>
      <c r="EB19" s="622"/>
      <c r="EC19" s="658"/>
    </row>
    <row r="20" spans="2:133" ht="11.25" customHeight="1" x14ac:dyDescent="0.15">
      <c r="B20" s="688" t="s">
        <v>275</v>
      </c>
      <c r="C20" s="689"/>
      <c r="D20" s="689"/>
      <c r="E20" s="689"/>
      <c r="F20" s="689"/>
      <c r="G20" s="689"/>
      <c r="H20" s="689"/>
      <c r="I20" s="689"/>
      <c r="J20" s="689"/>
      <c r="K20" s="689"/>
      <c r="L20" s="689"/>
      <c r="M20" s="689"/>
      <c r="N20" s="689"/>
      <c r="O20" s="689"/>
      <c r="P20" s="689"/>
      <c r="Q20" s="690"/>
      <c r="R20" s="621" t="s">
        <v>234</v>
      </c>
      <c r="S20" s="622"/>
      <c r="T20" s="622"/>
      <c r="U20" s="622"/>
      <c r="V20" s="622"/>
      <c r="W20" s="622"/>
      <c r="X20" s="622"/>
      <c r="Y20" s="623"/>
      <c r="Z20" s="659" t="s">
        <v>245</v>
      </c>
      <c r="AA20" s="659"/>
      <c r="AB20" s="659"/>
      <c r="AC20" s="659"/>
      <c r="AD20" s="660" t="s">
        <v>129</v>
      </c>
      <c r="AE20" s="660"/>
      <c r="AF20" s="660"/>
      <c r="AG20" s="660"/>
      <c r="AH20" s="660"/>
      <c r="AI20" s="660"/>
      <c r="AJ20" s="660"/>
      <c r="AK20" s="660"/>
      <c r="AL20" s="624" t="s">
        <v>129</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t="s">
        <v>129</v>
      </c>
      <c r="BH20" s="622"/>
      <c r="BI20" s="622"/>
      <c r="BJ20" s="622"/>
      <c r="BK20" s="622"/>
      <c r="BL20" s="622"/>
      <c r="BM20" s="622"/>
      <c r="BN20" s="623"/>
      <c r="BO20" s="659" t="s">
        <v>234</v>
      </c>
      <c r="BP20" s="659"/>
      <c r="BQ20" s="659"/>
      <c r="BR20" s="659"/>
      <c r="BS20" s="660" t="s">
        <v>129</v>
      </c>
      <c r="BT20" s="660"/>
      <c r="BU20" s="660"/>
      <c r="BV20" s="660"/>
      <c r="BW20" s="660"/>
      <c r="BX20" s="660"/>
      <c r="BY20" s="660"/>
      <c r="BZ20" s="660"/>
      <c r="CA20" s="660"/>
      <c r="CB20" s="698"/>
      <c r="CD20" s="618" t="s">
        <v>277</v>
      </c>
      <c r="CE20" s="619"/>
      <c r="CF20" s="619"/>
      <c r="CG20" s="619"/>
      <c r="CH20" s="619"/>
      <c r="CI20" s="619"/>
      <c r="CJ20" s="619"/>
      <c r="CK20" s="619"/>
      <c r="CL20" s="619"/>
      <c r="CM20" s="619"/>
      <c r="CN20" s="619"/>
      <c r="CO20" s="619"/>
      <c r="CP20" s="619"/>
      <c r="CQ20" s="620"/>
      <c r="CR20" s="621">
        <v>17190733</v>
      </c>
      <c r="CS20" s="622"/>
      <c r="CT20" s="622"/>
      <c r="CU20" s="622"/>
      <c r="CV20" s="622"/>
      <c r="CW20" s="622"/>
      <c r="CX20" s="622"/>
      <c r="CY20" s="623"/>
      <c r="CZ20" s="659">
        <v>100</v>
      </c>
      <c r="DA20" s="659"/>
      <c r="DB20" s="659"/>
      <c r="DC20" s="659"/>
      <c r="DD20" s="627">
        <v>2188883</v>
      </c>
      <c r="DE20" s="622"/>
      <c r="DF20" s="622"/>
      <c r="DG20" s="622"/>
      <c r="DH20" s="622"/>
      <c r="DI20" s="622"/>
      <c r="DJ20" s="622"/>
      <c r="DK20" s="622"/>
      <c r="DL20" s="622"/>
      <c r="DM20" s="622"/>
      <c r="DN20" s="622"/>
      <c r="DO20" s="622"/>
      <c r="DP20" s="623"/>
      <c r="DQ20" s="627">
        <v>8583782</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4650070</v>
      </c>
      <c r="S21" s="622"/>
      <c r="T21" s="622"/>
      <c r="U21" s="622"/>
      <c r="V21" s="622"/>
      <c r="W21" s="622"/>
      <c r="X21" s="622"/>
      <c r="Y21" s="623"/>
      <c r="Z21" s="659">
        <v>26.4</v>
      </c>
      <c r="AA21" s="659"/>
      <c r="AB21" s="659"/>
      <c r="AC21" s="659"/>
      <c r="AD21" s="660">
        <v>3795522</v>
      </c>
      <c r="AE21" s="660"/>
      <c r="AF21" s="660"/>
      <c r="AG21" s="660"/>
      <c r="AH21" s="660"/>
      <c r="AI21" s="660"/>
      <c r="AJ21" s="660"/>
      <c r="AK21" s="660"/>
      <c r="AL21" s="624">
        <v>52</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t="s">
        <v>245</v>
      </c>
      <c r="BH21" s="622"/>
      <c r="BI21" s="622"/>
      <c r="BJ21" s="622"/>
      <c r="BK21" s="622"/>
      <c r="BL21" s="622"/>
      <c r="BM21" s="622"/>
      <c r="BN21" s="623"/>
      <c r="BO21" s="659" t="s">
        <v>234</v>
      </c>
      <c r="BP21" s="659"/>
      <c r="BQ21" s="659"/>
      <c r="BR21" s="659"/>
      <c r="BS21" s="660" t="s">
        <v>129</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3795522</v>
      </c>
      <c r="S22" s="622"/>
      <c r="T22" s="622"/>
      <c r="U22" s="622"/>
      <c r="V22" s="622"/>
      <c r="W22" s="622"/>
      <c r="X22" s="622"/>
      <c r="Y22" s="623"/>
      <c r="Z22" s="659">
        <v>21.6</v>
      </c>
      <c r="AA22" s="659"/>
      <c r="AB22" s="659"/>
      <c r="AC22" s="659"/>
      <c r="AD22" s="660">
        <v>3795522</v>
      </c>
      <c r="AE22" s="660"/>
      <c r="AF22" s="660"/>
      <c r="AG22" s="660"/>
      <c r="AH22" s="660"/>
      <c r="AI22" s="660"/>
      <c r="AJ22" s="660"/>
      <c r="AK22" s="660"/>
      <c r="AL22" s="624">
        <v>52</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129</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698"/>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854548</v>
      </c>
      <c r="S23" s="622"/>
      <c r="T23" s="622"/>
      <c r="U23" s="622"/>
      <c r="V23" s="622"/>
      <c r="W23" s="622"/>
      <c r="X23" s="622"/>
      <c r="Y23" s="623"/>
      <c r="Z23" s="659">
        <v>4.9000000000000004</v>
      </c>
      <c r="AA23" s="659"/>
      <c r="AB23" s="659"/>
      <c r="AC23" s="659"/>
      <c r="AD23" s="660" t="s">
        <v>129</v>
      </c>
      <c r="AE23" s="660"/>
      <c r="AF23" s="660"/>
      <c r="AG23" s="660"/>
      <c r="AH23" s="660"/>
      <c r="AI23" s="660"/>
      <c r="AJ23" s="660"/>
      <c r="AK23" s="660"/>
      <c r="AL23" s="624" t="s">
        <v>245</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t="s">
        <v>234</v>
      </c>
      <c r="BH23" s="622"/>
      <c r="BI23" s="622"/>
      <c r="BJ23" s="622"/>
      <c r="BK23" s="622"/>
      <c r="BL23" s="622"/>
      <c r="BM23" s="622"/>
      <c r="BN23" s="623"/>
      <c r="BO23" s="659" t="s">
        <v>129</v>
      </c>
      <c r="BP23" s="659"/>
      <c r="BQ23" s="659"/>
      <c r="BR23" s="659"/>
      <c r="BS23" s="660" t="s">
        <v>234</v>
      </c>
      <c r="BT23" s="660"/>
      <c r="BU23" s="660"/>
      <c r="BV23" s="660"/>
      <c r="BW23" s="660"/>
      <c r="BX23" s="660"/>
      <c r="BY23" s="660"/>
      <c r="BZ23" s="660"/>
      <c r="CA23" s="660"/>
      <c r="CB23" s="698"/>
      <c r="CD23" s="673" t="s">
        <v>222</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t="s">
        <v>234</v>
      </c>
      <c r="S24" s="622"/>
      <c r="T24" s="622"/>
      <c r="U24" s="622"/>
      <c r="V24" s="622"/>
      <c r="W24" s="622"/>
      <c r="X24" s="622"/>
      <c r="Y24" s="623"/>
      <c r="Z24" s="659" t="s">
        <v>129</v>
      </c>
      <c r="AA24" s="659"/>
      <c r="AB24" s="659"/>
      <c r="AC24" s="659"/>
      <c r="AD24" s="660" t="s">
        <v>129</v>
      </c>
      <c r="AE24" s="660"/>
      <c r="AF24" s="660"/>
      <c r="AG24" s="660"/>
      <c r="AH24" s="660"/>
      <c r="AI24" s="660"/>
      <c r="AJ24" s="660"/>
      <c r="AK24" s="660"/>
      <c r="AL24" s="624" t="s">
        <v>234</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234</v>
      </c>
      <c r="BH24" s="622"/>
      <c r="BI24" s="622"/>
      <c r="BJ24" s="622"/>
      <c r="BK24" s="622"/>
      <c r="BL24" s="622"/>
      <c r="BM24" s="622"/>
      <c r="BN24" s="623"/>
      <c r="BO24" s="659" t="s">
        <v>129</v>
      </c>
      <c r="BP24" s="659"/>
      <c r="BQ24" s="659"/>
      <c r="BR24" s="659"/>
      <c r="BS24" s="660" t="s">
        <v>234</v>
      </c>
      <c r="BT24" s="660"/>
      <c r="BU24" s="660"/>
      <c r="BV24" s="660"/>
      <c r="BW24" s="660"/>
      <c r="BX24" s="660"/>
      <c r="BY24" s="660"/>
      <c r="BZ24" s="660"/>
      <c r="CA24" s="660"/>
      <c r="CB24" s="698"/>
      <c r="CD24" s="679" t="s">
        <v>292</v>
      </c>
      <c r="CE24" s="680"/>
      <c r="CF24" s="680"/>
      <c r="CG24" s="680"/>
      <c r="CH24" s="680"/>
      <c r="CI24" s="680"/>
      <c r="CJ24" s="680"/>
      <c r="CK24" s="680"/>
      <c r="CL24" s="680"/>
      <c r="CM24" s="680"/>
      <c r="CN24" s="680"/>
      <c r="CO24" s="680"/>
      <c r="CP24" s="680"/>
      <c r="CQ24" s="681"/>
      <c r="CR24" s="676">
        <v>6608513</v>
      </c>
      <c r="CS24" s="677"/>
      <c r="CT24" s="677"/>
      <c r="CU24" s="677"/>
      <c r="CV24" s="677"/>
      <c r="CW24" s="677"/>
      <c r="CX24" s="677"/>
      <c r="CY24" s="702"/>
      <c r="CZ24" s="703">
        <v>38.4</v>
      </c>
      <c r="DA24" s="685"/>
      <c r="DB24" s="685"/>
      <c r="DC24" s="705"/>
      <c r="DD24" s="701">
        <v>4229564</v>
      </c>
      <c r="DE24" s="677"/>
      <c r="DF24" s="677"/>
      <c r="DG24" s="677"/>
      <c r="DH24" s="677"/>
      <c r="DI24" s="677"/>
      <c r="DJ24" s="677"/>
      <c r="DK24" s="702"/>
      <c r="DL24" s="701">
        <v>4014310</v>
      </c>
      <c r="DM24" s="677"/>
      <c r="DN24" s="677"/>
      <c r="DO24" s="677"/>
      <c r="DP24" s="677"/>
      <c r="DQ24" s="677"/>
      <c r="DR24" s="677"/>
      <c r="DS24" s="677"/>
      <c r="DT24" s="677"/>
      <c r="DU24" s="677"/>
      <c r="DV24" s="702"/>
      <c r="DW24" s="703">
        <v>54.3</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8137111</v>
      </c>
      <c r="S25" s="622"/>
      <c r="T25" s="622"/>
      <c r="U25" s="622"/>
      <c r="V25" s="622"/>
      <c r="W25" s="622"/>
      <c r="X25" s="622"/>
      <c r="Y25" s="623"/>
      <c r="Z25" s="659">
        <v>46.2</v>
      </c>
      <c r="AA25" s="659"/>
      <c r="AB25" s="659"/>
      <c r="AC25" s="659"/>
      <c r="AD25" s="660">
        <v>7282563</v>
      </c>
      <c r="AE25" s="660"/>
      <c r="AF25" s="660"/>
      <c r="AG25" s="660"/>
      <c r="AH25" s="660"/>
      <c r="AI25" s="660"/>
      <c r="AJ25" s="660"/>
      <c r="AK25" s="660"/>
      <c r="AL25" s="624">
        <v>99.8</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234</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698"/>
      <c r="CD25" s="618" t="s">
        <v>295</v>
      </c>
      <c r="CE25" s="619"/>
      <c r="CF25" s="619"/>
      <c r="CG25" s="619"/>
      <c r="CH25" s="619"/>
      <c r="CI25" s="619"/>
      <c r="CJ25" s="619"/>
      <c r="CK25" s="619"/>
      <c r="CL25" s="619"/>
      <c r="CM25" s="619"/>
      <c r="CN25" s="619"/>
      <c r="CO25" s="619"/>
      <c r="CP25" s="619"/>
      <c r="CQ25" s="620"/>
      <c r="CR25" s="621">
        <v>2159026</v>
      </c>
      <c r="CS25" s="634"/>
      <c r="CT25" s="634"/>
      <c r="CU25" s="634"/>
      <c r="CV25" s="634"/>
      <c r="CW25" s="634"/>
      <c r="CX25" s="634"/>
      <c r="CY25" s="635"/>
      <c r="CZ25" s="624">
        <v>12.6</v>
      </c>
      <c r="DA25" s="636"/>
      <c r="DB25" s="636"/>
      <c r="DC25" s="637"/>
      <c r="DD25" s="627">
        <v>2009762</v>
      </c>
      <c r="DE25" s="634"/>
      <c r="DF25" s="634"/>
      <c r="DG25" s="634"/>
      <c r="DH25" s="634"/>
      <c r="DI25" s="634"/>
      <c r="DJ25" s="634"/>
      <c r="DK25" s="635"/>
      <c r="DL25" s="627">
        <v>1809609</v>
      </c>
      <c r="DM25" s="634"/>
      <c r="DN25" s="634"/>
      <c r="DO25" s="634"/>
      <c r="DP25" s="634"/>
      <c r="DQ25" s="634"/>
      <c r="DR25" s="634"/>
      <c r="DS25" s="634"/>
      <c r="DT25" s="634"/>
      <c r="DU25" s="634"/>
      <c r="DV25" s="635"/>
      <c r="DW25" s="624">
        <v>24.5</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1467</v>
      </c>
      <c r="S26" s="622"/>
      <c r="T26" s="622"/>
      <c r="U26" s="622"/>
      <c r="V26" s="622"/>
      <c r="W26" s="622"/>
      <c r="X26" s="622"/>
      <c r="Y26" s="623"/>
      <c r="Z26" s="659">
        <v>0</v>
      </c>
      <c r="AA26" s="659"/>
      <c r="AB26" s="659"/>
      <c r="AC26" s="659"/>
      <c r="AD26" s="660">
        <v>1467</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129</v>
      </c>
      <c r="BH26" s="622"/>
      <c r="BI26" s="622"/>
      <c r="BJ26" s="622"/>
      <c r="BK26" s="622"/>
      <c r="BL26" s="622"/>
      <c r="BM26" s="622"/>
      <c r="BN26" s="623"/>
      <c r="BO26" s="659" t="s">
        <v>129</v>
      </c>
      <c r="BP26" s="659"/>
      <c r="BQ26" s="659"/>
      <c r="BR26" s="659"/>
      <c r="BS26" s="660" t="s">
        <v>129</v>
      </c>
      <c r="BT26" s="660"/>
      <c r="BU26" s="660"/>
      <c r="BV26" s="660"/>
      <c r="BW26" s="660"/>
      <c r="BX26" s="660"/>
      <c r="BY26" s="660"/>
      <c r="BZ26" s="660"/>
      <c r="CA26" s="660"/>
      <c r="CB26" s="698"/>
      <c r="CD26" s="618" t="s">
        <v>298</v>
      </c>
      <c r="CE26" s="619"/>
      <c r="CF26" s="619"/>
      <c r="CG26" s="619"/>
      <c r="CH26" s="619"/>
      <c r="CI26" s="619"/>
      <c r="CJ26" s="619"/>
      <c r="CK26" s="619"/>
      <c r="CL26" s="619"/>
      <c r="CM26" s="619"/>
      <c r="CN26" s="619"/>
      <c r="CO26" s="619"/>
      <c r="CP26" s="619"/>
      <c r="CQ26" s="620"/>
      <c r="CR26" s="621">
        <v>1254940</v>
      </c>
      <c r="CS26" s="622"/>
      <c r="CT26" s="622"/>
      <c r="CU26" s="622"/>
      <c r="CV26" s="622"/>
      <c r="CW26" s="622"/>
      <c r="CX26" s="622"/>
      <c r="CY26" s="623"/>
      <c r="CZ26" s="624">
        <v>7.3</v>
      </c>
      <c r="DA26" s="636"/>
      <c r="DB26" s="636"/>
      <c r="DC26" s="637"/>
      <c r="DD26" s="627">
        <v>1154959</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57065</v>
      </c>
      <c r="S27" s="622"/>
      <c r="T27" s="622"/>
      <c r="U27" s="622"/>
      <c r="V27" s="622"/>
      <c r="W27" s="622"/>
      <c r="X27" s="622"/>
      <c r="Y27" s="623"/>
      <c r="Z27" s="659">
        <v>0.3</v>
      </c>
      <c r="AA27" s="659"/>
      <c r="AB27" s="659"/>
      <c r="AC27" s="659"/>
      <c r="AD27" s="660" t="s">
        <v>129</v>
      </c>
      <c r="AE27" s="660"/>
      <c r="AF27" s="660"/>
      <c r="AG27" s="660"/>
      <c r="AH27" s="660"/>
      <c r="AI27" s="660"/>
      <c r="AJ27" s="660"/>
      <c r="AK27" s="660"/>
      <c r="AL27" s="624" t="s">
        <v>129</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2702463</v>
      </c>
      <c r="BH27" s="622"/>
      <c r="BI27" s="622"/>
      <c r="BJ27" s="622"/>
      <c r="BK27" s="622"/>
      <c r="BL27" s="622"/>
      <c r="BM27" s="622"/>
      <c r="BN27" s="623"/>
      <c r="BO27" s="659">
        <v>100</v>
      </c>
      <c r="BP27" s="659"/>
      <c r="BQ27" s="659"/>
      <c r="BR27" s="659"/>
      <c r="BS27" s="660">
        <v>138843</v>
      </c>
      <c r="BT27" s="660"/>
      <c r="BU27" s="660"/>
      <c r="BV27" s="660"/>
      <c r="BW27" s="660"/>
      <c r="BX27" s="660"/>
      <c r="BY27" s="660"/>
      <c r="BZ27" s="660"/>
      <c r="CA27" s="660"/>
      <c r="CB27" s="698"/>
      <c r="CD27" s="618" t="s">
        <v>301</v>
      </c>
      <c r="CE27" s="619"/>
      <c r="CF27" s="619"/>
      <c r="CG27" s="619"/>
      <c r="CH27" s="619"/>
      <c r="CI27" s="619"/>
      <c r="CJ27" s="619"/>
      <c r="CK27" s="619"/>
      <c r="CL27" s="619"/>
      <c r="CM27" s="619"/>
      <c r="CN27" s="619"/>
      <c r="CO27" s="619"/>
      <c r="CP27" s="619"/>
      <c r="CQ27" s="620"/>
      <c r="CR27" s="621">
        <v>2639100</v>
      </c>
      <c r="CS27" s="634"/>
      <c r="CT27" s="634"/>
      <c r="CU27" s="634"/>
      <c r="CV27" s="634"/>
      <c r="CW27" s="634"/>
      <c r="CX27" s="634"/>
      <c r="CY27" s="635"/>
      <c r="CZ27" s="624">
        <v>15.4</v>
      </c>
      <c r="DA27" s="636"/>
      <c r="DB27" s="636"/>
      <c r="DC27" s="637"/>
      <c r="DD27" s="627">
        <v>594575</v>
      </c>
      <c r="DE27" s="634"/>
      <c r="DF27" s="634"/>
      <c r="DG27" s="634"/>
      <c r="DH27" s="634"/>
      <c r="DI27" s="634"/>
      <c r="DJ27" s="634"/>
      <c r="DK27" s="635"/>
      <c r="DL27" s="627">
        <v>579474</v>
      </c>
      <c r="DM27" s="634"/>
      <c r="DN27" s="634"/>
      <c r="DO27" s="634"/>
      <c r="DP27" s="634"/>
      <c r="DQ27" s="634"/>
      <c r="DR27" s="634"/>
      <c r="DS27" s="634"/>
      <c r="DT27" s="634"/>
      <c r="DU27" s="634"/>
      <c r="DV27" s="635"/>
      <c r="DW27" s="624">
        <v>7.8</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138263</v>
      </c>
      <c r="S28" s="622"/>
      <c r="T28" s="622"/>
      <c r="U28" s="622"/>
      <c r="V28" s="622"/>
      <c r="W28" s="622"/>
      <c r="X28" s="622"/>
      <c r="Y28" s="623"/>
      <c r="Z28" s="659">
        <v>0.8</v>
      </c>
      <c r="AA28" s="659"/>
      <c r="AB28" s="659"/>
      <c r="AC28" s="659"/>
      <c r="AD28" s="660">
        <v>4195</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1810387</v>
      </c>
      <c r="CS28" s="622"/>
      <c r="CT28" s="622"/>
      <c r="CU28" s="622"/>
      <c r="CV28" s="622"/>
      <c r="CW28" s="622"/>
      <c r="CX28" s="622"/>
      <c r="CY28" s="623"/>
      <c r="CZ28" s="624">
        <v>10.5</v>
      </c>
      <c r="DA28" s="636"/>
      <c r="DB28" s="636"/>
      <c r="DC28" s="637"/>
      <c r="DD28" s="627">
        <v>1625227</v>
      </c>
      <c r="DE28" s="622"/>
      <c r="DF28" s="622"/>
      <c r="DG28" s="622"/>
      <c r="DH28" s="622"/>
      <c r="DI28" s="622"/>
      <c r="DJ28" s="622"/>
      <c r="DK28" s="623"/>
      <c r="DL28" s="627">
        <v>1625227</v>
      </c>
      <c r="DM28" s="622"/>
      <c r="DN28" s="622"/>
      <c r="DO28" s="622"/>
      <c r="DP28" s="622"/>
      <c r="DQ28" s="622"/>
      <c r="DR28" s="622"/>
      <c r="DS28" s="622"/>
      <c r="DT28" s="622"/>
      <c r="DU28" s="622"/>
      <c r="DV28" s="623"/>
      <c r="DW28" s="624">
        <v>22</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50015</v>
      </c>
      <c r="S29" s="622"/>
      <c r="T29" s="622"/>
      <c r="U29" s="622"/>
      <c r="V29" s="622"/>
      <c r="W29" s="622"/>
      <c r="X29" s="622"/>
      <c r="Y29" s="623"/>
      <c r="Z29" s="659">
        <v>0.3</v>
      </c>
      <c r="AA29" s="659"/>
      <c r="AB29" s="659"/>
      <c r="AC29" s="659"/>
      <c r="AD29" s="660" t="s">
        <v>234</v>
      </c>
      <c r="AE29" s="660"/>
      <c r="AF29" s="660"/>
      <c r="AG29" s="660"/>
      <c r="AH29" s="660"/>
      <c r="AI29" s="660"/>
      <c r="AJ29" s="660"/>
      <c r="AK29" s="660"/>
      <c r="AL29" s="624" t="s">
        <v>245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305</v>
      </c>
      <c r="CE29" s="641"/>
      <c r="CF29" s="618" t="s">
        <v>71</v>
      </c>
      <c r="CG29" s="619"/>
      <c r="CH29" s="619"/>
      <c r="CI29" s="619"/>
      <c r="CJ29" s="619"/>
      <c r="CK29" s="619"/>
      <c r="CL29" s="619"/>
      <c r="CM29" s="619"/>
      <c r="CN29" s="619"/>
      <c r="CO29" s="619"/>
      <c r="CP29" s="619"/>
      <c r="CQ29" s="620"/>
      <c r="CR29" s="621">
        <v>1810385</v>
      </c>
      <c r="CS29" s="634"/>
      <c r="CT29" s="634"/>
      <c r="CU29" s="634"/>
      <c r="CV29" s="634"/>
      <c r="CW29" s="634"/>
      <c r="CX29" s="634"/>
      <c r="CY29" s="635"/>
      <c r="CZ29" s="624">
        <v>10.5</v>
      </c>
      <c r="DA29" s="636"/>
      <c r="DB29" s="636"/>
      <c r="DC29" s="637"/>
      <c r="DD29" s="627">
        <v>1625225</v>
      </c>
      <c r="DE29" s="634"/>
      <c r="DF29" s="634"/>
      <c r="DG29" s="634"/>
      <c r="DH29" s="634"/>
      <c r="DI29" s="634"/>
      <c r="DJ29" s="634"/>
      <c r="DK29" s="635"/>
      <c r="DL29" s="627">
        <v>1625225</v>
      </c>
      <c r="DM29" s="634"/>
      <c r="DN29" s="634"/>
      <c r="DO29" s="634"/>
      <c r="DP29" s="634"/>
      <c r="DQ29" s="634"/>
      <c r="DR29" s="634"/>
      <c r="DS29" s="634"/>
      <c r="DT29" s="634"/>
      <c r="DU29" s="634"/>
      <c r="DV29" s="635"/>
      <c r="DW29" s="624">
        <v>22</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2812094</v>
      </c>
      <c r="S30" s="622"/>
      <c r="T30" s="622"/>
      <c r="U30" s="622"/>
      <c r="V30" s="622"/>
      <c r="W30" s="622"/>
      <c r="X30" s="622"/>
      <c r="Y30" s="623"/>
      <c r="Z30" s="659">
        <v>16</v>
      </c>
      <c r="AA30" s="659"/>
      <c r="AB30" s="659"/>
      <c r="AC30" s="659"/>
      <c r="AD30" s="660" t="s">
        <v>129</v>
      </c>
      <c r="AE30" s="660"/>
      <c r="AF30" s="660"/>
      <c r="AG30" s="660"/>
      <c r="AH30" s="660"/>
      <c r="AI30" s="660"/>
      <c r="AJ30" s="660"/>
      <c r="AK30" s="660"/>
      <c r="AL30" s="624" t="s">
        <v>234</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307</v>
      </c>
      <c r="BH30" s="696"/>
      <c r="BI30" s="696"/>
      <c r="BJ30" s="696"/>
      <c r="BK30" s="696"/>
      <c r="BL30" s="696"/>
      <c r="BM30" s="696"/>
      <c r="BN30" s="696"/>
      <c r="BO30" s="696"/>
      <c r="BP30" s="696"/>
      <c r="BQ30" s="697"/>
      <c r="BR30" s="673" t="s">
        <v>308</v>
      </c>
      <c r="BS30" s="696"/>
      <c r="BT30" s="696"/>
      <c r="BU30" s="696"/>
      <c r="BV30" s="696"/>
      <c r="BW30" s="696"/>
      <c r="BX30" s="696"/>
      <c r="BY30" s="696"/>
      <c r="BZ30" s="696"/>
      <c r="CA30" s="696"/>
      <c r="CB30" s="697"/>
      <c r="CD30" s="642"/>
      <c r="CE30" s="643"/>
      <c r="CF30" s="618" t="s">
        <v>309</v>
      </c>
      <c r="CG30" s="619"/>
      <c r="CH30" s="619"/>
      <c r="CI30" s="619"/>
      <c r="CJ30" s="619"/>
      <c r="CK30" s="619"/>
      <c r="CL30" s="619"/>
      <c r="CM30" s="619"/>
      <c r="CN30" s="619"/>
      <c r="CO30" s="619"/>
      <c r="CP30" s="619"/>
      <c r="CQ30" s="620"/>
      <c r="CR30" s="621">
        <v>1748585</v>
      </c>
      <c r="CS30" s="622"/>
      <c r="CT30" s="622"/>
      <c r="CU30" s="622"/>
      <c r="CV30" s="622"/>
      <c r="CW30" s="622"/>
      <c r="CX30" s="622"/>
      <c r="CY30" s="623"/>
      <c r="CZ30" s="624">
        <v>10.199999999999999</v>
      </c>
      <c r="DA30" s="636"/>
      <c r="DB30" s="636"/>
      <c r="DC30" s="637"/>
      <c r="DD30" s="627">
        <v>1563506</v>
      </c>
      <c r="DE30" s="622"/>
      <c r="DF30" s="622"/>
      <c r="DG30" s="622"/>
      <c r="DH30" s="622"/>
      <c r="DI30" s="622"/>
      <c r="DJ30" s="622"/>
      <c r="DK30" s="623"/>
      <c r="DL30" s="627">
        <v>1563506</v>
      </c>
      <c r="DM30" s="622"/>
      <c r="DN30" s="622"/>
      <c r="DO30" s="622"/>
      <c r="DP30" s="622"/>
      <c r="DQ30" s="622"/>
      <c r="DR30" s="622"/>
      <c r="DS30" s="622"/>
      <c r="DT30" s="622"/>
      <c r="DU30" s="622"/>
      <c r="DV30" s="623"/>
      <c r="DW30" s="624">
        <v>21.2</v>
      </c>
      <c r="DX30" s="636"/>
      <c r="DY30" s="636"/>
      <c r="DZ30" s="636"/>
      <c r="EA30" s="636"/>
      <c r="EB30" s="636"/>
      <c r="EC30" s="648"/>
    </row>
    <row r="31" spans="2:133" ht="11.25" customHeight="1" x14ac:dyDescent="0.15">
      <c r="B31" s="688" t="s">
        <v>310</v>
      </c>
      <c r="C31" s="689"/>
      <c r="D31" s="689"/>
      <c r="E31" s="689"/>
      <c r="F31" s="689"/>
      <c r="G31" s="689"/>
      <c r="H31" s="689"/>
      <c r="I31" s="689"/>
      <c r="J31" s="689"/>
      <c r="K31" s="689"/>
      <c r="L31" s="689"/>
      <c r="M31" s="689"/>
      <c r="N31" s="689"/>
      <c r="O31" s="689"/>
      <c r="P31" s="689"/>
      <c r="Q31" s="690"/>
      <c r="R31" s="621" t="s">
        <v>129</v>
      </c>
      <c r="S31" s="622"/>
      <c r="T31" s="622"/>
      <c r="U31" s="622"/>
      <c r="V31" s="622"/>
      <c r="W31" s="622"/>
      <c r="X31" s="622"/>
      <c r="Y31" s="623"/>
      <c r="Z31" s="659" t="s">
        <v>129</v>
      </c>
      <c r="AA31" s="659"/>
      <c r="AB31" s="659"/>
      <c r="AC31" s="659"/>
      <c r="AD31" s="660" t="s">
        <v>129</v>
      </c>
      <c r="AE31" s="660"/>
      <c r="AF31" s="660"/>
      <c r="AG31" s="660"/>
      <c r="AH31" s="660"/>
      <c r="AI31" s="660"/>
      <c r="AJ31" s="660"/>
      <c r="AK31" s="660"/>
      <c r="AL31" s="624" t="s">
        <v>129</v>
      </c>
      <c r="AM31" s="625"/>
      <c r="AN31" s="625"/>
      <c r="AO31" s="661"/>
      <c r="AP31" s="691" t="s">
        <v>311</v>
      </c>
      <c r="AQ31" s="692"/>
      <c r="AR31" s="692"/>
      <c r="AS31" s="692"/>
      <c r="AT31" s="693" t="s">
        <v>312</v>
      </c>
      <c r="AU31" s="218"/>
      <c r="AV31" s="218"/>
      <c r="AW31" s="218"/>
      <c r="AX31" s="679" t="s">
        <v>186</v>
      </c>
      <c r="AY31" s="680"/>
      <c r="AZ31" s="680"/>
      <c r="BA31" s="680"/>
      <c r="BB31" s="680"/>
      <c r="BC31" s="680"/>
      <c r="BD31" s="680"/>
      <c r="BE31" s="680"/>
      <c r="BF31" s="681"/>
      <c r="BG31" s="683">
        <v>98.2</v>
      </c>
      <c r="BH31" s="684"/>
      <c r="BI31" s="684"/>
      <c r="BJ31" s="684"/>
      <c r="BK31" s="684"/>
      <c r="BL31" s="684"/>
      <c r="BM31" s="685">
        <v>94.8</v>
      </c>
      <c r="BN31" s="684"/>
      <c r="BO31" s="684"/>
      <c r="BP31" s="684"/>
      <c r="BQ31" s="686"/>
      <c r="BR31" s="683">
        <v>98.9</v>
      </c>
      <c r="BS31" s="684"/>
      <c r="BT31" s="684"/>
      <c r="BU31" s="684"/>
      <c r="BV31" s="684"/>
      <c r="BW31" s="684"/>
      <c r="BX31" s="685">
        <v>95.6</v>
      </c>
      <c r="BY31" s="684"/>
      <c r="BZ31" s="684"/>
      <c r="CA31" s="684"/>
      <c r="CB31" s="686"/>
      <c r="CD31" s="642"/>
      <c r="CE31" s="643"/>
      <c r="CF31" s="618" t="s">
        <v>313</v>
      </c>
      <c r="CG31" s="619"/>
      <c r="CH31" s="619"/>
      <c r="CI31" s="619"/>
      <c r="CJ31" s="619"/>
      <c r="CK31" s="619"/>
      <c r="CL31" s="619"/>
      <c r="CM31" s="619"/>
      <c r="CN31" s="619"/>
      <c r="CO31" s="619"/>
      <c r="CP31" s="619"/>
      <c r="CQ31" s="620"/>
      <c r="CR31" s="621">
        <v>61800</v>
      </c>
      <c r="CS31" s="634"/>
      <c r="CT31" s="634"/>
      <c r="CU31" s="634"/>
      <c r="CV31" s="634"/>
      <c r="CW31" s="634"/>
      <c r="CX31" s="634"/>
      <c r="CY31" s="635"/>
      <c r="CZ31" s="624">
        <v>0.4</v>
      </c>
      <c r="DA31" s="636"/>
      <c r="DB31" s="636"/>
      <c r="DC31" s="637"/>
      <c r="DD31" s="627">
        <v>61719</v>
      </c>
      <c r="DE31" s="634"/>
      <c r="DF31" s="634"/>
      <c r="DG31" s="634"/>
      <c r="DH31" s="634"/>
      <c r="DI31" s="634"/>
      <c r="DJ31" s="634"/>
      <c r="DK31" s="635"/>
      <c r="DL31" s="627">
        <v>61719</v>
      </c>
      <c r="DM31" s="634"/>
      <c r="DN31" s="634"/>
      <c r="DO31" s="634"/>
      <c r="DP31" s="634"/>
      <c r="DQ31" s="634"/>
      <c r="DR31" s="634"/>
      <c r="DS31" s="634"/>
      <c r="DT31" s="634"/>
      <c r="DU31" s="634"/>
      <c r="DV31" s="635"/>
      <c r="DW31" s="624">
        <v>0.8</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1354556</v>
      </c>
      <c r="S32" s="622"/>
      <c r="T32" s="622"/>
      <c r="U32" s="622"/>
      <c r="V32" s="622"/>
      <c r="W32" s="622"/>
      <c r="X32" s="622"/>
      <c r="Y32" s="623"/>
      <c r="Z32" s="659">
        <v>7.7</v>
      </c>
      <c r="AA32" s="659"/>
      <c r="AB32" s="659"/>
      <c r="AC32" s="659"/>
      <c r="AD32" s="660" t="s">
        <v>234</v>
      </c>
      <c r="AE32" s="660"/>
      <c r="AF32" s="660"/>
      <c r="AG32" s="660"/>
      <c r="AH32" s="660"/>
      <c r="AI32" s="660"/>
      <c r="AJ32" s="660"/>
      <c r="AK32" s="660"/>
      <c r="AL32" s="624" t="s">
        <v>234</v>
      </c>
      <c r="AM32" s="625"/>
      <c r="AN32" s="625"/>
      <c r="AO32" s="661"/>
      <c r="AP32" s="662"/>
      <c r="AQ32" s="663"/>
      <c r="AR32" s="663"/>
      <c r="AS32" s="663"/>
      <c r="AT32" s="694"/>
      <c r="AU32" s="214" t="s">
        <v>315</v>
      </c>
      <c r="AX32" s="618" t="s">
        <v>316</v>
      </c>
      <c r="AY32" s="619"/>
      <c r="AZ32" s="619"/>
      <c r="BA32" s="619"/>
      <c r="BB32" s="619"/>
      <c r="BC32" s="619"/>
      <c r="BD32" s="619"/>
      <c r="BE32" s="619"/>
      <c r="BF32" s="620"/>
      <c r="BG32" s="687">
        <v>96.3</v>
      </c>
      <c r="BH32" s="634"/>
      <c r="BI32" s="634"/>
      <c r="BJ32" s="634"/>
      <c r="BK32" s="634"/>
      <c r="BL32" s="634"/>
      <c r="BM32" s="625">
        <v>95</v>
      </c>
      <c r="BN32" s="634"/>
      <c r="BO32" s="634"/>
      <c r="BP32" s="634"/>
      <c r="BQ32" s="657"/>
      <c r="BR32" s="687">
        <v>99.2</v>
      </c>
      <c r="BS32" s="634"/>
      <c r="BT32" s="634"/>
      <c r="BU32" s="634"/>
      <c r="BV32" s="634"/>
      <c r="BW32" s="634"/>
      <c r="BX32" s="625">
        <v>97.6</v>
      </c>
      <c r="BY32" s="634"/>
      <c r="BZ32" s="634"/>
      <c r="CA32" s="634"/>
      <c r="CB32" s="657"/>
      <c r="CD32" s="644"/>
      <c r="CE32" s="645"/>
      <c r="CF32" s="618" t="s">
        <v>317</v>
      </c>
      <c r="CG32" s="619"/>
      <c r="CH32" s="619"/>
      <c r="CI32" s="619"/>
      <c r="CJ32" s="619"/>
      <c r="CK32" s="619"/>
      <c r="CL32" s="619"/>
      <c r="CM32" s="619"/>
      <c r="CN32" s="619"/>
      <c r="CO32" s="619"/>
      <c r="CP32" s="619"/>
      <c r="CQ32" s="620"/>
      <c r="CR32" s="621">
        <v>2</v>
      </c>
      <c r="CS32" s="622"/>
      <c r="CT32" s="622"/>
      <c r="CU32" s="622"/>
      <c r="CV32" s="622"/>
      <c r="CW32" s="622"/>
      <c r="CX32" s="622"/>
      <c r="CY32" s="623"/>
      <c r="CZ32" s="624">
        <v>0</v>
      </c>
      <c r="DA32" s="636"/>
      <c r="DB32" s="636"/>
      <c r="DC32" s="637"/>
      <c r="DD32" s="627">
        <v>2</v>
      </c>
      <c r="DE32" s="622"/>
      <c r="DF32" s="622"/>
      <c r="DG32" s="622"/>
      <c r="DH32" s="622"/>
      <c r="DI32" s="622"/>
      <c r="DJ32" s="622"/>
      <c r="DK32" s="623"/>
      <c r="DL32" s="627">
        <v>2</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11713</v>
      </c>
      <c r="S33" s="622"/>
      <c r="T33" s="622"/>
      <c r="U33" s="622"/>
      <c r="V33" s="622"/>
      <c r="W33" s="622"/>
      <c r="X33" s="622"/>
      <c r="Y33" s="623"/>
      <c r="Z33" s="659">
        <v>0.1</v>
      </c>
      <c r="AA33" s="659"/>
      <c r="AB33" s="659"/>
      <c r="AC33" s="659"/>
      <c r="AD33" s="660">
        <v>6686</v>
      </c>
      <c r="AE33" s="660"/>
      <c r="AF33" s="660"/>
      <c r="AG33" s="660"/>
      <c r="AH33" s="660"/>
      <c r="AI33" s="660"/>
      <c r="AJ33" s="660"/>
      <c r="AK33" s="660"/>
      <c r="AL33" s="624">
        <v>0.1</v>
      </c>
      <c r="AM33" s="625"/>
      <c r="AN33" s="625"/>
      <c r="AO33" s="661"/>
      <c r="AP33" s="664"/>
      <c r="AQ33" s="665"/>
      <c r="AR33" s="665"/>
      <c r="AS33" s="665"/>
      <c r="AT33" s="695"/>
      <c r="AU33" s="219"/>
      <c r="AV33" s="219"/>
      <c r="AW33" s="219"/>
      <c r="AX33" s="602" t="s">
        <v>319</v>
      </c>
      <c r="AY33" s="603"/>
      <c r="AZ33" s="603"/>
      <c r="BA33" s="603"/>
      <c r="BB33" s="603"/>
      <c r="BC33" s="603"/>
      <c r="BD33" s="603"/>
      <c r="BE33" s="603"/>
      <c r="BF33" s="604"/>
      <c r="BG33" s="682">
        <v>99.1</v>
      </c>
      <c r="BH33" s="606"/>
      <c r="BI33" s="606"/>
      <c r="BJ33" s="606"/>
      <c r="BK33" s="606"/>
      <c r="BL33" s="606"/>
      <c r="BM33" s="652">
        <v>94</v>
      </c>
      <c r="BN33" s="606"/>
      <c r="BO33" s="606"/>
      <c r="BP33" s="606"/>
      <c r="BQ33" s="669"/>
      <c r="BR33" s="682">
        <v>98.6</v>
      </c>
      <c r="BS33" s="606"/>
      <c r="BT33" s="606"/>
      <c r="BU33" s="606"/>
      <c r="BV33" s="606"/>
      <c r="BW33" s="606"/>
      <c r="BX33" s="652">
        <v>94</v>
      </c>
      <c r="BY33" s="606"/>
      <c r="BZ33" s="606"/>
      <c r="CA33" s="606"/>
      <c r="CB33" s="669"/>
      <c r="CD33" s="618" t="s">
        <v>320</v>
      </c>
      <c r="CE33" s="619"/>
      <c r="CF33" s="619"/>
      <c r="CG33" s="619"/>
      <c r="CH33" s="619"/>
      <c r="CI33" s="619"/>
      <c r="CJ33" s="619"/>
      <c r="CK33" s="619"/>
      <c r="CL33" s="619"/>
      <c r="CM33" s="619"/>
      <c r="CN33" s="619"/>
      <c r="CO33" s="619"/>
      <c r="CP33" s="619"/>
      <c r="CQ33" s="620"/>
      <c r="CR33" s="621">
        <v>8184239</v>
      </c>
      <c r="CS33" s="634"/>
      <c r="CT33" s="634"/>
      <c r="CU33" s="634"/>
      <c r="CV33" s="634"/>
      <c r="CW33" s="634"/>
      <c r="CX33" s="634"/>
      <c r="CY33" s="635"/>
      <c r="CZ33" s="624">
        <v>47.6</v>
      </c>
      <c r="DA33" s="636"/>
      <c r="DB33" s="636"/>
      <c r="DC33" s="637"/>
      <c r="DD33" s="627">
        <v>3975803</v>
      </c>
      <c r="DE33" s="634"/>
      <c r="DF33" s="634"/>
      <c r="DG33" s="634"/>
      <c r="DH33" s="634"/>
      <c r="DI33" s="634"/>
      <c r="DJ33" s="634"/>
      <c r="DK33" s="635"/>
      <c r="DL33" s="627">
        <v>2760195</v>
      </c>
      <c r="DM33" s="634"/>
      <c r="DN33" s="634"/>
      <c r="DO33" s="634"/>
      <c r="DP33" s="634"/>
      <c r="DQ33" s="634"/>
      <c r="DR33" s="634"/>
      <c r="DS33" s="634"/>
      <c r="DT33" s="634"/>
      <c r="DU33" s="634"/>
      <c r="DV33" s="635"/>
      <c r="DW33" s="624">
        <v>37.4</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2795588</v>
      </c>
      <c r="S34" s="622"/>
      <c r="T34" s="622"/>
      <c r="U34" s="622"/>
      <c r="V34" s="622"/>
      <c r="W34" s="622"/>
      <c r="X34" s="622"/>
      <c r="Y34" s="623"/>
      <c r="Z34" s="659">
        <v>15.9</v>
      </c>
      <c r="AA34" s="659"/>
      <c r="AB34" s="659"/>
      <c r="AC34" s="659"/>
      <c r="AD34" s="660" t="s">
        <v>234</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3265071</v>
      </c>
      <c r="CS34" s="622"/>
      <c r="CT34" s="622"/>
      <c r="CU34" s="622"/>
      <c r="CV34" s="622"/>
      <c r="CW34" s="622"/>
      <c r="CX34" s="622"/>
      <c r="CY34" s="623"/>
      <c r="CZ34" s="624">
        <v>19</v>
      </c>
      <c r="DA34" s="636"/>
      <c r="DB34" s="636"/>
      <c r="DC34" s="637"/>
      <c r="DD34" s="627">
        <v>1134408</v>
      </c>
      <c r="DE34" s="622"/>
      <c r="DF34" s="622"/>
      <c r="DG34" s="622"/>
      <c r="DH34" s="622"/>
      <c r="DI34" s="622"/>
      <c r="DJ34" s="622"/>
      <c r="DK34" s="623"/>
      <c r="DL34" s="627">
        <v>681258</v>
      </c>
      <c r="DM34" s="622"/>
      <c r="DN34" s="622"/>
      <c r="DO34" s="622"/>
      <c r="DP34" s="622"/>
      <c r="DQ34" s="622"/>
      <c r="DR34" s="622"/>
      <c r="DS34" s="622"/>
      <c r="DT34" s="622"/>
      <c r="DU34" s="622"/>
      <c r="DV34" s="623"/>
      <c r="DW34" s="624">
        <v>9.1999999999999993</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714821</v>
      </c>
      <c r="S35" s="622"/>
      <c r="T35" s="622"/>
      <c r="U35" s="622"/>
      <c r="V35" s="622"/>
      <c r="W35" s="622"/>
      <c r="X35" s="622"/>
      <c r="Y35" s="623"/>
      <c r="Z35" s="659">
        <v>4.0999999999999996</v>
      </c>
      <c r="AA35" s="659"/>
      <c r="AB35" s="659"/>
      <c r="AC35" s="659"/>
      <c r="AD35" s="660" t="s">
        <v>234</v>
      </c>
      <c r="AE35" s="660"/>
      <c r="AF35" s="660"/>
      <c r="AG35" s="660"/>
      <c r="AH35" s="660"/>
      <c r="AI35" s="660"/>
      <c r="AJ35" s="660"/>
      <c r="AK35" s="660"/>
      <c r="AL35" s="624" t="s">
        <v>234</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127550</v>
      </c>
      <c r="CS35" s="634"/>
      <c r="CT35" s="634"/>
      <c r="CU35" s="634"/>
      <c r="CV35" s="634"/>
      <c r="CW35" s="634"/>
      <c r="CX35" s="634"/>
      <c r="CY35" s="635"/>
      <c r="CZ35" s="624">
        <v>0.7</v>
      </c>
      <c r="DA35" s="636"/>
      <c r="DB35" s="636"/>
      <c r="DC35" s="637"/>
      <c r="DD35" s="627">
        <v>116173</v>
      </c>
      <c r="DE35" s="634"/>
      <c r="DF35" s="634"/>
      <c r="DG35" s="634"/>
      <c r="DH35" s="634"/>
      <c r="DI35" s="634"/>
      <c r="DJ35" s="634"/>
      <c r="DK35" s="635"/>
      <c r="DL35" s="627">
        <v>112600</v>
      </c>
      <c r="DM35" s="634"/>
      <c r="DN35" s="634"/>
      <c r="DO35" s="634"/>
      <c r="DP35" s="634"/>
      <c r="DQ35" s="634"/>
      <c r="DR35" s="634"/>
      <c r="DS35" s="634"/>
      <c r="DT35" s="634"/>
      <c r="DU35" s="634"/>
      <c r="DV35" s="635"/>
      <c r="DW35" s="624">
        <v>1.5</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238614</v>
      </c>
      <c r="S36" s="622"/>
      <c r="T36" s="622"/>
      <c r="U36" s="622"/>
      <c r="V36" s="622"/>
      <c r="W36" s="622"/>
      <c r="X36" s="622"/>
      <c r="Y36" s="623"/>
      <c r="Z36" s="659">
        <v>1.4</v>
      </c>
      <c r="AA36" s="659"/>
      <c r="AB36" s="659"/>
      <c r="AC36" s="659"/>
      <c r="AD36" s="660" t="s">
        <v>234</v>
      </c>
      <c r="AE36" s="660"/>
      <c r="AF36" s="660"/>
      <c r="AG36" s="660"/>
      <c r="AH36" s="660"/>
      <c r="AI36" s="660"/>
      <c r="AJ36" s="660"/>
      <c r="AK36" s="660"/>
      <c r="AL36" s="624" t="s">
        <v>234</v>
      </c>
      <c r="AM36" s="625"/>
      <c r="AN36" s="625"/>
      <c r="AO36" s="661"/>
      <c r="AP36" s="222"/>
      <c r="AQ36" s="670" t="s">
        <v>328</v>
      </c>
      <c r="AR36" s="671"/>
      <c r="AS36" s="671"/>
      <c r="AT36" s="671"/>
      <c r="AU36" s="671"/>
      <c r="AV36" s="671"/>
      <c r="AW36" s="671"/>
      <c r="AX36" s="671"/>
      <c r="AY36" s="672"/>
      <c r="AZ36" s="676">
        <v>1585470</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81943</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1605104</v>
      </c>
      <c r="CS36" s="622"/>
      <c r="CT36" s="622"/>
      <c r="CU36" s="622"/>
      <c r="CV36" s="622"/>
      <c r="CW36" s="622"/>
      <c r="CX36" s="622"/>
      <c r="CY36" s="623"/>
      <c r="CZ36" s="624">
        <v>9.3000000000000007</v>
      </c>
      <c r="DA36" s="636"/>
      <c r="DB36" s="636"/>
      <c r="DC36" s="637"/>
      <c r="DD36" s="627">
        <v>1211928</v>
      </c>
      <c r="DE36" s="622"/>
      <c r="DF36" s="622"/>
      <c r="DG36" s="622"/>
      <c r="DH36" s="622"/>
      <c r="DI36" s="622"/>
      <c r="DJ36" s="622"/>
      <c r="DK36" s="623"/>
      <c r="DL36" s="627">
        <v>768559</v>
      </c>
      <c r="DM36" s="622"/>
      <c r="DN36" s="622"/>
      <c r="DO36" s="622"/>
      <c r="DP36" s="622"/>
      <c r="DQ36" s="622"/>
      <c r="DR36" s="622"/>
      <c r="DS36" s="622"/>
      <c r="DT36" s="622"/>
      <c r="DU36" s="622"/>
      <c r="DV36" s="623"/>
      <c r="DW36" s="624">
        <v>10.4</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114721</v>
      </c>
      <c r="S37" s="622"/>
      <c r="T37" s="622"/>
      <c r="U37" s="622"/>
      <c r="V37" s="622"/>
      <c r="W37" s="622"/>
      <c r="X37" s="622"/>
      <c r="Y37" s="623"/>
      <c r="Z37" s="659">
        <v>0.7</v>
      </c>
      <c r="AA37" s="659"/>
      <c r="AB37" s="659"/>
      <c r="AC37" s="659"/>
      <c r="AD37" s="660" t="s">
        <v>234</v>
      </c>
      <c r="AE37" s="660"/>
      <c r="AF37" s="660"/>
      <c r="AG37" s="660"/>
      <c r="AH37" s="660"/>
      <c r="AI37" s="660"/>
      <c r="AJ37" s="660"/>
      <c r="AK37" s="660"/>
      <c r="AL37" s="624" t="s">
        <v>234</v>
      </c>
      <c r="AM37" s="625"/>
      <c r="AN37" s="625"/>
      <c r="AO37" s="661"/>
      <c r="AQ37" s="654" t="s">
        <v>332</v>
      </c>
      <c r="AR37" s="655"/>
      <c r="AS37" s="655"/>
      <c r="AT37" s="655"/>
      <c r="AU37" s="655"/>
      <c r="AV37" s="655"/>
      <c r="AW37" s="655"/>
      <c r="AX37" s="655"/>
      <c r="AY37" s="656"/>
      <c r="AZ37" s="621">
        <v>343455</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31222</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607355</v>
      </c>
      <c r="CS37" s="634"/>
      <c r="CT37" s="634"/>
      <c r="CU37" s="634"/>
      <c r="CV37" s="634"/>
      <c r="CW37" s="634"/>
      <c r="CX37" s="634"/>
      <c r="CY37" s="635"/>
      <c r="CZ37" s="624">
        <v>3.5</v>
      </c>
      <c r="DA37" s="636"/>
      <c r="DB37" s="636"/>
      <c r="DC37" s="637"/>
      <c r="DD37" s="627">
        <v>588455</v>
      </c>
      <c r="DE37" s="634"/>
      <c r="DF37" s="634"/>
      <c r="DG37" s="634"/>
      <c r="DH37" s="634"/>
      <c r="DI37" s="634"/>
      <c r="DJ37" s="634"/>
      <c r="DK37" s="635"/>
      <c r="DL37" s="627">
        <v>587304</v>
      </c>
      <c r="DM37" s="634"/>
      <c r="DN37" s="634"/>
      <c r="DO37" s="634"/>
      <c r="DP37" s="634"/>
      <c r="DQ37" s="634"/>
      <c r="DR37" s="634"/>
      <c r="DS37" s="634"/>
      <c r="DT37" s="634"/>
      <c r="DU37" s="634"/>
      <c r="DV37" s="635"/>
      <c r="DW37" s="624">
        <v>7.9</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1177666</v>
      </c>
      <c r="S38" s="622"/>
      <c r="T38" s="622"/>
      <c r="U38" s="622"/>
      <c r="V38" s="622"/>
      <c r="W38" s="622"/>
      <c r="X38" s="622"/>
      <c r="Y38" s="623"/>
      <c r="Z38" s="659">
        <v>6.7</v>
      </c>
      <c r="AA38" s="659"/>
      <c r="AB38" s="659"/>
      <c r="AC38" s="659"/>
      <c r="AD38" s="660" t="s">
        <v>129</v>
      </c>
      <c r="AE38" s="660"/>
      <c r="AF38" s="660"/>
      <c r="AG38" s="660"/>
      <c r="AH38" s="660"/>
      <c r="AI38" s="660"/>
      <c r="AJ38" s="660"/>
      <c r="AK38" s="660"/>
      <c r="AL38" s="624" t="s">
        <v>245</v>
      </c>
      <c r="AM38" s="625"/>
      <c r="AN38" s="625"/>
      <c r="AO38" s="661"/>
      <c r="AQ38" s="654" t="s">
        <v>336</v>
      </c>
      <c r="AR38" s="655"/>
      <c r="AS38" s="655"/>
      <c r="AT38" s="655"/>
      <c r="AU38" s="655"/>
      <c r="AV38" s="655"/>
      <c r="AW38" s="655"/>
      <c r="AX38" s="655"/>
      <c r="AY38" s="656"/>
      <c r="AZ38" s="621">
        <v>27222</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3515</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1558248</v>
      </c>
      <c r="CS38" s="622"/>
      <c r="CT38" s="622"/>
      <c r="CU38" s="622"/>
      <c r="CV38" s="622"/>
      <c r="CW38" s="622"/>
      <c r="CX38" s="622"/>
      <c r="CY38" s="623"/>
      <c r="CZ38" s="624">
        <v>9.1</v>
      </c>
      <c r="DA38" s="636"/>
      <c r="DB38" s="636"/>
      <c r="DC38" s="637"/>
      <c r="DD38" s="627">
        <v>1290067</v>
      </c>
      <c r="DE38" s="622"/>
      <c r="DF38" s="622"/>
      <c r="DG38" s="622"/>
      <c r="DH38" s="622"/>
      <c r="DI38" s="622"/>
      <c r="DJ38" s="622"/>
      <c r="DK38" s="623"/>
      <c r="DL38" s="627">
        <v>1196648</v>
      </c>
      <c r="DM38" s="622"/>
      <c r="DN38" s="622"/>
      <c r="DO38" s="622"/>
      <c r="DP38" s="622"/>
      <c r="DQ38" s="622"/>
      <c r="DR38" s="622"/>
      <c r="DS38" s="622"/>
      <c r="DT38" s="622"/>
      <c r="DU38" s="622"/>
      <c r="DV38" s="623"/>
      <c r="DW38" s="624">
        <v>16.2</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245</v>
      </c>
      <c r="S39" s="622"/>
      <c r="T39" s="622"/>
      <c r="U39" s="622"/>
      <c r="V39" s="622"/>
      <c r="W39" s="622"/>
      <c r="X39" s="622"/>
      <c r="Y39" s="623"/>
      <c r="Z39" s="659" t="s">
        <v>129</v>
      </c>
      <c r="AA39" s="659"/>
      <c r="AB39" s="659"/>
      <c r="AC39" s="659"/>
      <c r="AD39" s="660" t="s">
        <v>234</v>
      </c>
      <c r="AE39" s="660"/>
      <c r="AF39" s="660"/>
      <c r="AG39" s="660"/>
      <c r="AH39" s="660"/>
      <c r="AI39" s="660"/>
      <c r="AJ39" s="660"/>
      <c r="AK39" s="660"/>
      <c r="AL39" s="624" t="s">
        <v>245</v>
      </c>
      <c r="AM39" s="625"/>
      <c r="AN39" s="625"/>
      <c r="AO39" s="661"/>
      <c r="AQ39" s="654" t="s">
        <v>340</v>
      </c>
      <c r="AR39" s="655"/>
      <c r="AS39" s="655"/>
      <c r="AT39" s="655"/>
      <c r="AU39" s="655"/>
      <c r="AV39" s="655"/>
      <c r="AW39" s="655"/>
      <c r="AX39" s="655"/>
      <c r="AY39" s="656"/>
      <c r="AZ39" s="621">
        <v>4637</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5480</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1434062</v>
      </c>
      <c r="CS39" s="634"/>
      <c r="CT39" s="634"/>
      <c r="CU39" s="634"/>
      <c r="CV39" s="634"/>
      <c r="CW39" s="634"/>
      <c r="CX39" s="634"/>
      <c r="CY39" s="635"/>
      <c r="CZ39" s="624">
        <v>8.3000000000000007</v>
      </c>
      <c r="DA39" s="636"/>
      <c r="DB39" s="636"/>
      <c r="DC39" s="637"/>
      <c r="DD39" s="627">
        <v>29263</v>
      </c>
      <c r="DE39" s="634"/>
      <c r="DF39" s="634"/>
      <c r="DG39" s="634"/>
      <c r="DH39" s="634"/>
      <c r="DI39" s="634"/>
      <c r="DJ39" s="634"/>
      <c r="DK39" s="635"/>
      <c r="DL39" s="627" t="s">
        <v>129</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v>95015</v>
      </c>
      <c r="S40" s="622"/>
      <c r="T40" s="622"/>
      <c r="U40" s="622"/>
      <c r="V40" s="622"/>
      <c r="W40" s="622"/>
      <c r="X40" s="622"/>
      <c r="Y40" s="623"/>
      <c r="Z40" s="659">
        <v>0.5</v>
      </c>
      <c r="AA40" s="659"/>
      <c r="AB40" s="659"/>
      <c r="AC40" s="659"/>
      <c r="AD40" s="660" t="s">
        <v>245</v>
      </c>
      <c r="AE40" s="660"/>
      <c r="AF40" s="660"/>
      <c r="AG40" s="660"/>
      <c r="AH40" s="660"/>
      <c r="AI40" s="660"/>
      <c r="AJ40" s="660"/>
      <c r="AK40" s="660"/>
      <c r="AL40" s="624" t="s">
        <v>129</v>
      </c>
      <c r="AM40" s="625"/>
      <c r="AN40" s="625"/>
      <c r="AO40" s="661"/>
      <c r="AQ40" s="654" t="s">
        <v>344</v>
      </c>
      <c r="AR40" s="655"/>
      <c r="AS40" s="655"/>
      <c r="AT40" s="655"/>
      <c r="AU40" s="655"/>
      <c r="AV40" s="655"/>
      <c r="AW40" s="655"/>
      <c r="AX40" s="655"/>
      <c r="AY40" s="656"/>
      <c r="AZ40" s="621">
        <v>2659</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110</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1370</v>
      </c>
      <c r="CS40" s="622"/>
      <c r="CT40" s="622"/>
      <c r="CU40" s="622"/>
      <c r="CV40" s="622"/>
      <c r="CW40" s="622"/>
      <c r="CX40" s="622"/>
      <c r="CY40" s="623"/>
      <c r="CZ40" s="624">
        <v>0</v>
      </c>
      <c r="DA40" s="636"/>
      <c r="DB40" s="636"/>
      <c r="DC40" s="637"/>
      <c r="DD40" s="627">
        <v>1130</v>
      </c>
      <c r="DE40" s="622"/>
      <c r="DF40" s="622"/>
      <c r="DG40" s="622"/>
      <c r="DH40" s="622"/>
      <c r="DI40" s="622"/>
      <c r="DJ40" s="622"/>
      <c r="DK40" s="623"/>
      <c r="DL40" s="627">
        <v>1130</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17603694</v>
      </c>
      <c r="S41" s="646"/>
      <c r="T41" s="646"/>
      <c r="U41" s="646"/>
      <c r="V41" s="646"/>
      <c r="W41" s="646"/>
      <c r="X41" s="646"/>
      <c r="Y41" s="649"/>
      <c r="Z41" s="650">
        <v>100</v>
      </c>
      <c r="AA41" s="650"/>
      <c r="AB41" s="650"/>
      <c r="AC41" s="650"/>
      <c r="AD41" s="651">
        <v>7294911</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272428</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245</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v>192834</v>
      </c>
      <c r="CS41" s="634"/>
      <c r="CT41" s="634"/>
      <c r="CU41" s="634"/>
      <c r="CV41" s="634"/>
      <c r="CW41" s="634"/>
      <c r="CX41" s="634"/>
      <c r="CY41" s="635"/>
      <c r="CZ41" s="624">
        <v>1.1000000000000001</v>
      </c>
      <c r="DA41" s="636"/>
      <c r="DB41" s="636"/>
      <c r="DC41" s="637"/>
      <c r="DD41" s="627">
        <v>192834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352</v>
      </c>
      <c r="AR42" s="667"/>
      <c r="AS42" s="667"/>
      <c r="AT42" s="667"/>
      <c r="AU42" s="667"/>
      <c r="AV42" s="667"/>
      <c r="AW42" s="667"/>
      <c r="AX42" s="667"/>
      <c r="AY42" s="668"/>
      <c r="AZ42" s="605">
        <v>935069</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374</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2397981</v>
      </c>
      <c r="CS42" s="634"/>
      <c r="CT42" s="634"/>
      <c r="CU42" s="634"/>
      <c r="CV42" s="634"/>
      <c r="CW42" s="634"/>
      <c r="CX42" s="634"/>
      <c r="CY42" s="635"/>
      <c r="CZ42" s="624">
        <v>13.9</v>
      </c>
      <c r="DA42" s="636"/>
      <c r="DB42" s="636"/>
      <c r="DC42" s="637"/>
      <c r="DD42" s="627">
        <v>378415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v>7274</v>
      </c>
      <c r="CS43" s="634"/>
      <c r="CT43" s="634"/>
      <c r="CU43" s="634"/>
      <c r="CV43" s="634"/>
      <c r="CW43" s="634"/>
      <c r="CX43" s="634"/>
      <c r="CY43" s="635"/>
      <c r="CZ43" s="624">
        <v>0</v>
      </c>
      <c r="DA43" s="636"/>
      <c r="DB43" s="636"/>
      <c r="DC43" s="637"/>
      <c r="DD43" s="627" t="s">
        <v>245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2188883</v>
      </c>
      <c r="CS44" s="622"/>
      <c r="CT44" s="622"/>
      <c r="CU44" s="622"/>
      <c r="CV44" s="622"/>
      <c r="CW44" s="622"/>
      <c r="CX44" s="622"/>
      <c r="CY44" s="623"/>
      <c r="CZ44" s="624">
        <v>12.7</v>
      </c>
      <c r="DA44" s="625"/>
      <c r="DB44" s="625"/>
      <c r="DC44" s="626"/>
      <c r="DD44" s="627">
        <v>359513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1253204</v>
      </c>
      <c r="CS45" s="634"/>
      <c r="CT45" s="634"/>
      <c r="CU45" s="634"/>
      <c r="CV45" s="634"/>
      <c r="CW45" s="634"/>
      <c r="CX45" s="634"/>
      <c r="CY45" s="635"/>
      <c r="CZ45" s="624">
        <v>7.3</v>
      </c>
      <c r="DA45" s="636"/>
      <c r="DB45" s="636"/>
      <c r="DC45" s="637"/>
      <c r="DD45" s="627">
        <v>44031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923885</v>
      </c>
      <c r="CS46" s="622"/>
      <c r="CT46" s="622"/>
      <c r="CU46" s="622"/>
      <c r="CV46" s="622"/>
      <c r="CW46" s="622"/>
      <c r="CX46" s="622"/>
      <c r="CY46" s="623"/>
      <c r="CZ46" s="624">
        <v>5.4</v>
      </c>
      <c r="DA46" s="625"/>
      <c r="DB46" s="625"/>
      <c r="DC46" s="626"/>
      <c r="DD46" s="627">
        <v>310762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v>209098</v>
      </c>
      <c r="CS47" s="634"/>
      <c r="CT47" s="634"/>
      <c r="CU47" s="634"/>
      <c r="CV47" s="634"/>
      <c r="CW47" s="634"/>
      <c r="CX47" s="634"/>
      <c r="CY47" s="635"/>
      <c r="CZ47" s="624">
        <v>1.2</v>
      </c>
      <c r="DA47" s="636"/>
      <c r="DB47" s="636"/>
      <c r="DC47" s="637"/>
      <c r="DD47" s="627">
        <v>18902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245</v>
      </c>
      <c r="CS48" s="622"/>
      <c r="CT48" s="622"/>
      <c r="CU48" s="622"/>
      <c r="CV48" s="622"/>
      <c r="CW48" s="622"/>
      <c r="CX48" s="622"/>
      <c r="CY48" s="623"/>
      <c r="CZ48" s="624" t="s">
        <v>245</v>
      </c>
      <c r="DA48" s="625"/>
      <c r="DB48" s="625"/>
      <c r="DC48" s="626"/>
      <c r="DD48" s="627" t="s">
        <v>245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17190733</v>
      </c>
      <c r="CS49" s="606"/>
      <c r="CT49" s="606"/>
      <c r="CU49" s="606"/>
      <c r="CV49" s="606"/>
      <c r="CW49" s="606"/>
      <c r="CX49" s="606"/>
      <c r="CY49" s="607"/>
      <c r="CZ49" s="608">
        <v>100</v>
      </c>
      <c r="DA49" s="609"/>
      <c r="DB49" s="609"/>
      <c r="DC49" s="610"/>
      <c r="DD49" s="611">
        <v>8583782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yeGEamFou9Kzc5bL/WAWVUq8+eRlUGsS8heKvsEv06bgjwdEr9ui7QtxVX3GIbwakwnkDEzH8V0LGAZ05/Q+g==" saltValue="Vemh8R8YxtkI4A7wKL7EP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387</v>
      </c>
      <c r="C7" s="1048"/>
      <c r="D7" s="1048"/>
      <c r="E7" s="1048"/>
      <c r="F7" s="1048"/>
      <c r="G7" s="1048"/>
      <c r="H7" s="1048"/>
      <c r="I7" s="1048"/>
      <c r="J7" s="1048"/>
      <c r="K7" s="1048"/>
      <c r="L7" s="1048"/>
      <c r="M7" s="1048"/>
      <c r="N7" s="1048"/>
      <c r="O7" s="1048"/>
      <c r="P7" s="1049"/>
      <c r="Q7" s="1102">
        <v>17621</v>
      </c>
      <c r="R7" s="1103"/>
      <c r="S7" s="1103"/>
      <c r="T7" s="1103"/>
      <c r="U7" s="1103"/>
      <c r="V7" s="1103">
        <v>17028</v>
      </c>
      <c r="W7" s="1103"/>
      <c r="X7" s="1103"/>
      <c r="Y7" s="1103"/>
      <c r="Z7" s="1103"/>
      <c r="AA7" s="1103">
        <v>593</v>
      </c>
      <c r="AB7" s="1103"/>
      <c r="AC7" s="1103"/>
      <c r="AD7" s="1103"/>
      <c r="AE7" s="1104"/>
      <c r="AF7" s="1105">
        <v>570</v>
      </c>
      <c r="AG7" s="1106"/>
      <c r="AH7" s="1106"/>
      <c r="AI7" s="1106"/>
      <c r="AJ7" s="1107"/>
      <c r="AK7" s="1108">
        <v>715</v>
      </c>
      <c r="AL7" s="1109"/>
      <c r="AM7" s="1109"/>
      <c r="AN7" s="1109"/>
      <c r="AO7" s="1109"/>
      <c r="AP7" s="1109">
        <v>16993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598</v>
      </c>
      <c r="BT7" s="1100"/>
      <c r="BU7" s="1100"/>
      <c r="BV7" s="1100"/>
      <c r="BW7" s="1100"/>
      <c r="BX7" s="1100"/>
      <c r="BY7" s="1100"/>
      <c r="BZ7" s="1100"/>
      <c r="CA7" s="1100"/>
      <c r="CB7" s="1100"/>
      <c r="CC7" s="1100"/>
      <c r="CD7" s="1100"/>
      <c r="CE7" s="1100"/>
      <c r="CF7" s="1100"/>
      <c r="CG7" s="1112"/>
      <c r="CH7" s="1096">
        <v>-0.1</v>
      </c>
      <c r="CI7" s="1097"/>
      <c r="CJ7" s="1097"/>
      <c r="CK7" s="1097"/>
      <c r="CL7" s="1098"/>
      <c r="CM7" s="1096">
        <v>142</v>
      </c>
      <c r="CN7" s="1097"/>
      <c r="CO7" s="1097"/>
      <c r="CP7" s="1097"/>
      <c r="CQ7" s="1098"/>
      <c r="CR7" s="1096">
        <v>3</v>
      </c>
      <c r="CS7" s="1097"/>
      <c r="CT7" s="1097"/>
      <c r="CU7" s="1097"/>
      <c r="CV7" s="1098"/>
      <c r="CW7" s="1096" t="s">
        <v>517</v>
      </c>
      <c r="CX7" s="1097"/>
      <c r="CY7" s="1097"/>
      <c r="CZ7" s="1097"/>
      <c r="DA7" s="1098"/>
      <c r="DB7" s="1096" t="s">
        <v>517</v>
      </c>
      <c r="DC7" s="1097"/>
      <c r="DD7" s="1097"/>
      <c r="DE7" s="1097"/>
      <c r="DF7" s="1098"/>
      <c r="DG7" s="1096" t="s">
        <v>517</v>
      </c>
      <c r="DH7" s="1097"/>
      <c r="DI7" s="1097"/>
      <c r="DJ7" s="1097"/>
      <c r="DK7" s="1098"/>
      <c r="DL7" s="1096" t="s">
        <v>517</v>
      </c>
      <c r="DM7" s="1097"/>
      <c r="DN7" s="1097"/>
      <c r="DO7" s="1097"/>
      <c r="DP7" s="1098"/>
      <c r="DQ7" s="1096" t="s">
        <v>517</v>
      </c>
      <c r="DR7" s="1097"/>
      <c r="DS7" s="1097"/>
      <c r="DT7" s="1097"/>
      <c r="DU7" s="1098"/>
      <c r="DV7" s="1099"/>
      <c r="DW7" s="1100"/>
      <c r="DX7" s="1100"/>
      <c r="DY7" s="1100"/>
      <c r="DZ7" s="1101"/>
      <c r="EA7" s="234"/>
    </row>
    <row r="8" spans="1:131" s="235" customFormat="1" ht="26.25" customHeight="1" x14ac:dyDescent="0.15">
      <c r="A8" s="238">
        <v>2</v>
      </c>
      <c r="B8" s="1030" t="s">
        <v>388</v>
      </c>
      <c r="C8" s="1031"/>
      <c r="D8" s="1031"/>
      <c r="E8" s="1031"/>
      <c r="F8" s="1031"/>
      <c r="G8" s="1031"/>
      <c r="H8" s="1031"/>
      <c r="I8" s="1031"/>
      <c r="J8" s="1031"/>
      <c r="K8" s="1031"/>
      <c r="L8" s="1031"/>
      <c r="M8" s="1031"/>
      <c r="N8" s="1031"/>
      <c r="O8" s="1031"/>
      <c r="P8" s="1032"/>
      <c r="Q8" s="1038">
        <v>18</v>
      </c>
      <c r="R8" s="1039"/>
      <c r="S8" s="1039"/>
      <c r="T8" s="1039"/>
      <c r="U8" s="1039"/>
      <c r="V8" s="1039">
        <v>199</v>
      </c>
      <c r="W8" s="1039"/>
      <c r="X8" s="1039"/>
      <c r="Y8" s="1039"/>
      <c r="Z8" s="1039"/>
      <c r="AA8" s="1039">
        <v>-181</v>
      </c>
      <c r="AB8" s="1039"/>
      <c r="AC8" s="1039"/>
      <c r="AD8" s="1039"/>
      <c r="AE8" s="1040"/>
      <c r="AF8" s="1035">
        <v>-181</v>
      </c>
      <c r="AG8" s="1036"/>
      <c r="AH8" s="1036"/>
      <c r="AI8" s="1036"/>
      <c r="AJ8" s="1037"/>
      <c r="AK8" s="1080" t="s">
        <v>517</v>
      </c>
      <c r="AL8" s="1081"/>
      <c r="AM8" s="1081"/>
      <c r="AN8" s="1081"/>
      <c r="AO8" s="1081"/>
      <c r="AP8" s="1081" t="s">
        <v>517</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599</v>
      </c>
      <c r="BT8" s="993"/>
      <c r="BU8" s="993"/>
      <c r="BV8" s="993"/>
      <c r="BW8" s="993"/>
      <c r="BX8" s="993"/>
      <c r="BY8" s="993"/>
      <c r="BZ8" s="993"/>
      <c r="CA8" s="993"/>
      <c r="CB8" s="993"/>
      <c r="CC8" s="993"/>
      <c r="CD8" s="993"/>
      <c r="CE8" s="993"/>
      <c r="CF8" s="993"/>
      <c r="CG8" s="1014"/>
      <c r="CH8" s="989">
        <v>5</v>
      </c>
      <c r="CI8" s="990"/>
      <c r="CJ8" s="990"/>
      <c r="CK8" s="990"/>
      <c r="CL8" s="991"/>
      <c r="CM8" s="989">
        <v>140</v>
      </c>
      <c r="CN8" s="990"/>
      <c r="CO8" s="990"/>
      <c r="CP8" s="990"/>
      <c r="CQ8" s="991"/>
      <c r="CR8" s="989">
        <v>50</v>
      </c>
      <c r="CS8" s="990"/>
      <c r="CT8" s="990"/>
      <c r="CU8" s="990"/>
      <c r="CV8" s="991"/>
      <c r="CW8" s="989" t="s">
        <v>517</v>
      </c>
      <c r="CX8" s="990"/>
      <c r="CY8" s="990"/>
      <c r="CZ8" s="990"/>
      <c r="DA8" s="991"/>
      <c r="DB8" s="989" t="s">
        <v>517</v>
      </c>
      <c r="DC8" s="990"/>
      <c r="DD8" s="990"/>
      <c r="DE8" s="990"/>
      <c r="DF8" s="991"/>
      <c r="DG8" s="989" t="s">
        <v>517</v>
      </c>
      <c r="DH8" s="990"/>
      <c r="DI8" s="990"/>
      <c r="DJ8" s="990"/>
      <c r="DK8" s="991"/>
      <c r="DL8" s="989" t="s">
        <v>517</v>
      </c>
      <c r="DM8" s="990"/>
      <c r="DN8" s="990"/>
      <c r="DO8" s="990"/>
      <c r="DP8" s="991"/>
      <c r="DQ8" s="989" t="s">
        <v>517</v>
      </c>
      <c r="DR8" s="990"/>
      <c r="DS8" s="990"/>
      <c r="DT8" s="990"/>
      <c r="DU8" s="991"/>
      <c r="DV8" s="992"/>
      <c r="DW8" s="993"/>
      <c r="DX8" s="993"/>
      <c r="DY8" s="993"/>
      <c r="DZ8" s="994"/>
      <c r="EA8" s="234"/>
    </row>
    <row r="9" spans="1:131" s="235" customFormat="1" ht="26.25" customHeight="1" x14ac:dyDescent="0.15">
      <c r="A9" s="238">
        <v>3</v>
      </c>
      <c r="B9" s="1030" t="s">
        <v>389</v>
      </c>
      <c r="C9" s="1031"/>
      <c r="D9" s="1031"/>
      <c r="E9" s="1031"/>
      <c r="F9" s="1031"/>
      <c r="G9" s="1031"/>
      <c r="H9" s="1031"/>
      <c r="I9" s="1031"/>
      <c r="J9" s="1031"/>
      <c r="K9" s="1031"/>
      <c r="L9" s="1031"/>
      <c r="M9" s="1031"/>
      <c r="N9" s="1031"/>
      <c r="O9" s="1031"/>
      <c r="P9" s="1032"/>
      <c r="Q9" s="1038">
        <v>19</v>
      </c>
      <c r="R9" s="1039"/>
      <c r="S9" s="1039"/>
      <c r="T9" s="1039"/>
      <c r="U9" s="1039"/>
      <c r="V9" s="1039">
        <v>19</v>
      </c>
      <c r="W9" s="1039"/>
      <c r="X9" s="1039"/>
      <c r="Y9" s="1039"/>
      <c r="Z9" s="1039"/>
      <c r="AA9" s="1039" t="s">
        <v>517</v>
      </c>
      <c r="AB9" s="1039"/>
      <c r="AC9" s="1039"/>
      <c r="AD9" s="1039"/>
      <c r="AE9" s="1040"/>
      <c r="AF9" s="1035" t="s">
        <v>129</v>
      </c>
      <c r="AG9" s="1036"/>
      <c r="AH9" s="1036"/>
      <c r="AI9" s="1036"/>
      <c r="AJ9" s="1037"/>
      <c r="AK9" s="1080">
        <v>8</v>
      </c>
      <c r="AL9" s="1081"/>
      <c r="AM9" s="1081"/>
      <c r="AN9" s="1081"/>
      <c r="AO9" s="1081"/>
      <c r="AP9" s="1081">
        <v>8</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t="s">
        <v>390</v>
      </c>
      <c r="C10" s="1031"/>
      <c r="D10" s="1031"/>
      <c r="E10" s="1031"/>
      <c r="F10" s="1031"/>
      <c r="G10" s="1031"/>
      <c r="H10" s="1031"/>
      <c r="I10" s="1031"/>
      <c r="J10" s="1031"/>
      <c r="K10" s="1031"/>
      <c r="L10" s="1031"/>
      <c r="M10" s="1031"/>
      <c r="N10" s="1031"/>
      <c r="O10" s="1031"/>
      <c r="P10" s="1032"/>
      <c r="Q10" s="1038">
        <v>8</v>
      </c>
      <c r="R10" s="1039"/>
      <c r="S10" s="1039"/>
      <c r="T10" s="1039"/>
      <c r="U10" s="1039"/>
      <c r="V10" s="1039">
        <v>8</v>
      </c>
      <c r="W10" s="1039"/>
      <c r="X10" s="1039"/>
      <c r="Y10" s="1039"/>
      <c r="Z10" s="1039"/>
      <c r="AA10" s="1039" t="s">
        <v>517</v>
      </c>
      <c r="AB10" s="1039"/>
      <c r="AC10" s="1039"/>
      <c r="AD10" s="1039"/>
      <c r="AE10" s="1040"/>
      <c r="AF10" s="1035" t="s">
        <v>129</v>
      </c>
      <c r="AG10" s="1036"/>
      <c r="AH10" s="1036"/>
      <c r="AI10" s="1036"/>
      <c r="AJ10" s="1037"/>
      <c r="AK10" s="1080">
        <v>7</v>
      </c>
      <c r="AL10" s="1081"/>
      <c r="AM10" s="1081"/>
      <c r="AN10" s="1081"/>
      <c r="AO10" s="1081"/>
      <c r="AP10" s="1081">
        <v>2</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17666</v>
      </c>
      <c r="R23" s="1061"/>
      <c r="S23" s="1061"/>
      <c r="T23" s="1061"/>
      <c r="U23" s="1061"/>
      <c r="V23" s="1061">
        <v>17254</v>
      </c>
      <c r="W23" s="1061"/>
      <c r="X23" s="1061"/>
      <c r="Y23" s="1061"/>
      <c r="Z23" s="1061"/>
      <c r="AA23" s="1061">
        <v>412</v>
      </c>
      <c r="AB23" s="1061"/>
      <c r="AC23" s="1061"/>
      <c r="AD23" s="1061"/>
      <c r="AE23" s="1068"/>
      <c r="AF23" s="1069">
        <v>389</v>
      </c>
      <c r="AG23" s="1061"/>
      <c r="AH23" s="1061"/>
      <c r="AI23" s="1061"/>
      <c r="AJ23" s="1070"/>
      <c r="AK23" s="1071"/>
      <c r="AL23" s="1072"/>
      <c r="AM23" s="1072"/>
      <c r="AN23" s="1072"/>
      <c r="AO23" s="1072"/>
      <c r="AP23" s="1061">
        <v>17003</v>
      </c>
      <c r="AQ23" s="1061"/>
      <c r="AR23" s="1061"/>
      <c r="AS23" s="1061"/>
      <c r="AT23" s="1061"/>
      <c r="AU23" s="1062"/>
      <c r="AV23" s="1062"/>
      <c r="AW23" s="1062"/>
      <c r="AX23" s="1062"/>
      <c r="AY23" s="1063"/>
      <c r="AZ23" s="1064" t="s">
        <v>394</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370</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405</v>
      </c>
      <c r="C28" s="1048"/>
      <c r="D28" s="1048"/>
      <c r="E28" s="1048"/>
      <c r="F28" s="1048"/>
      <c r="G28" s="1048"/>
      <c r="H28" s="1048"/>
      <c r="I28" s="1048"/>
      <c r="J28" s="1048"/>
      <c r="K28" s="1048"/>
      <c r="L28" s="1048"/>
      <c r="M28" s="1048"/>
      <c r="N28" s="1048"/>
      <c r="O28" s="1048"/>
      <c r="P28" s="1049"/>
      <c r="Q28" s="1050">
        <v>2972</v>
      </c>
      <c r="R28" s="1051"/>
      <c r="S28" s="1051"/>
      <c r="T28" s="1051"/>
      <c r="U28" s="1051"/>
      <c r="V28" s="1051">
        <v>2890</v>
      </c>
      <c r="W28" s="1051"/>
      <c r="X28" s="1051"/>
      <c r="Y28" s="1051"/>
      <c r="Z28" s="1051"/>
      <c r="AA28" s="1051">
        <v>82</v>
      </c>
      <c r="AB28" s="1051"/>
      <c r="AC28" s="1051"/>
      <c r="AD28" s="1051"/>
      <c r="AE28" s="1052"/>
      <c r="AF28" s="1053">
        <v>82</v>
      </c>
      <c r="AG28" s="1051"/>
      <c r="AH28" s="1051"/>
      <c r="AI28" s="1051"/>
      <c r="AJ28" s="1054"/>
      <c r="AK28" s="1042">
        <v>272</v>
      </c>
      <c r="AL28" s="1043"/>
      <c r="AM28" s="1043"/>
      <c r="AN28" s="1043"/>
      <c r="AO28" s="1043"/>
      <c r="AP28" s="1043" t="s">
        <v>517</v>
      </c>
      <c r="AQ28" s="1043"/>
      <c r="AR28" s="1043"/>
      <c r="AS28" s="1043"/>
      <c r="AT28" s="1043"/>
      <c r="AU28" s="1043" t="s">
        <v>517</v>
      </c>
      <c r="AV28" s="1043"/>
      <c r="AW28" s="1043"/>
      <c r="AX28" s="1043"/>
      <c r="AY28" s="1043"/>
      <c r="AZ28" s="1044" t="s">
        <v>517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2638</v>
      </c>
      <c r="R29" s="1039"/>
      <c r="S29" s="1039"/>
      <c r="T29" s="1039"/>
      <c r="U29" s="1039"/>
      <c r="V29" s="1039">
        <v>2468</v>
      </c>
      <c r="W29" s="1039"/>
      <c r="X29" s="1039"/>
      <c r="Y29" s="1039"/>
      <c r="Z29" s="1039"/>
      <c r="AA29" s="1039">
        <v>168</v>
      </c>
      <c r="AB29" s="1039"/>
      <c r="AC29" s="1039"/>
      <c r="AD29" s="1039"/>
      <c r="AE29" s="1040"/>
      <c r="AF29" s="1035">
        <v>168</v>
      </c>
      <c r="AG29" s="1036"/>
      <c r="AH29" s="1036"/>
      <c r="AI29" s="1036"/>
      <c r="AJ29" s="1037"/>
      <c r="AK29" s="980">
        <v>405</v>
      </c>
      <c r="AL29" s="971"/>
      <c r="AM29" s="971"/>
      <c r="AN29" s="971"/>
      <c r="AO29" s="971"/>
      <c r="AP29" s="971" t="s">
        <v>517</v>
      </c>
      <c r="AQ29" s="971"/>
      <c r="AR29" s="971"/>
      <c r="AS29" s="971"/>
      <c r="AT29" s="971"/>
      <c r="AU29" s="971" t="s">
        <v>517</v>
      </c>
      <c r="AV29" s="971"/>
      <c r="AW29" s="971"/>
      <c r="AX29" s="971"/>
      <c r="AY29" s="971"/>
      <c r="AZ29" s="1041" t="s">
        <v>517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428</v>
      </c>
      <c r="R30" s="1039"/>
      <c r="S30" s="1039"/>
      <c r="T30" s="1039"/>
      <c r="U30" s="1039"/>
      <c r="V30" s="1039">
        <v>410</v>
      </c>
      <c r="W30" s="1039"/>
      <c r="X30" s="1039"/>
      <c r="Y30" s="1039"/>
      <c r="Z30" s="1039"/>
      <c r="AA30" s="1039">
        <v>18</v>
      </c>
      <c r="AB30" s="1039"/>
      <c r="AC30" s="1039"/>
      <c r="AD30" s="1039"/>
      <c r="AE30" s="1040"/>
      <c r="AF30" s="1035">
        <v>18</v>
      </c>
      <c r="AG30" s="1036"/>
      <c r="AH30" s="1036"/>
      <c r="AI30" s="1036"/>
      <c r="AJ30" s="1037"/>
      <c r="AK30" s="980">
        <v>127</v>
      </c>
      <c r="AL30" s="971"/>
      <c r="AM30" s="971"/>
      <c r="AN30" s="971"/>
      <c r="AO30" s="971"/>
      <c r="AP30" s="971" t="s">
        <v>517</v>
      </c>
      <c r="AQ30" s="971"/>
      <c r="AR30" s="971"/>
      <c r="AS30" s="971"/>
      <c r="AT30" s="971"/>
      <c r="AU30" s="971" t="s">
        <v>517</v>
      </c>
      <c r="AV30" s="971"/>
      <c r="AW30" s="971"/>
      <c r="AX30" s="971"/>
      <c r="AY30" s="971"/>
      <c r="AZ30" s="1041" t="s">
        <v>517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597</v>
      </c>
      <c r="R31" s="1039"/>
      <c r="S31" s="1039"/>
      <c r="T31" s="1039"/>
      <c r="U31" s="1039"/>
      <c r="V31" s="1039">
        <v>537</v>
      </c>
      <c r="W31" s="1039"/>
      <c r="X31" s="1039"/>
      <c r="Y31" s="1039"/>
      <c r="Z31" s="1039"/>
      <c r="AA31" s="1039">
        <v>60</v>
      </c>
      <c r="AB31" s="1039"/>
      <c r="AC31" s="1039"/>
      <c r="AD31" s="1039"/>
      <c r="AE31" s="1040"/>
      <c r="AF31" s="1035">
        <v>718</v>
      </c>
      <c r="AG31" s="1036"/>
      <c r="AH31" s="1036"/>
      <c r="AI31" s="1036"/>
      <c r="AJ31" s="1037"/>
      <c r="AK31" s="980">
        <v>25</v>
      </c>
      <c r="AL31" s="971"/>
      <c r="AM31" s="971"/>
      <c r="AN31" s="971"/>
      <c r="AO31" s="971"/>
      <c r="AP31" s="971">
        <v>2849</v>
      </c>
      <c r="AQ31" s="971"/>
      <c r="AR31" s="971"/>
      <c r="AS31" s="971"/>
      <c r="AT31" s="971"/>
      <c r="AU31" s="971">
        <v>353</v>
      </c>
      <c r="AV31" s="971"/>
      <c r="AW31" s="971"/>
      <c r="AX31" s="971"/>
      <c r="AY31" s="971"/>
      <c r="AZ31" s="1041" t="s">
        <v>517</v>
      </c>
      <c r="BA31" s="1041"/>
      <c r="BB31" s="1041"/>
      <c r="BC31" s="1041"/>
      <c r="BD31" s="1041"/>
      <c r="BE31" s="972" t="s">
        <v>409</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782</v>
      </c>
      <c r="R32" s="1039"/>
      <c r="S32" s="1039"/>
      <c r="T32" s="1039"/>
      <c r="U32" s="1039"/>
      <c r="V32" s="1039">
        <v>782</v>
      </c>
      <c r="W32" s="1039"/>
      <c r="X32" s="1039"/>
      <c r="Y32" s="1039"/>
      <c r="Z32" s="1039"/>
      <c r="AA32" s="1039" t="s">
        <v>517</v>
      </c>
      <c r="AB32" s="1039"/>
      <c r="AC32" s="1039"/>
      <c r="AD32" s="1039"/>
      <c r="AE32" s="1040"/>
      <c r="AF32" s="1035" t="s">
        <v>129</v>
      </c>
      <c r="AG32" s="1036"/>
      <c r="AH32" s="1036"/>
      <c r="AI32" s="1036"/>
      <c r="AJ32" s="1037"/>
      <c r="AK32" s="980">
        <v>335</v>
      </c>
      <c r="AL32" s="971"/>
      <c r="AM32" s="971"/>
      <c r="AN32" s="971"/>
      <c r="AO32" s="971"/>
      <c r="AP32" s="971">
        <v>3254</v>
      </c>
      <c r="AQ32" s="971"/>
      <c r="AR32" s="971"/>
      <c r="AS32" s="971"/>
      <c r="AT32" s="971"/>
      <c r="AU32" s="971">
        <v>3134</v>
      </c>
      <c r="AV32" s="971"/>
      <c r="AW32" s="971"/>
      <c r="AX32" s="971"/>
      <c r="AY32" s="971"/>
      <c r="AZ32" s="1041" t="s">
        <v>517</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412</v>
      </c>
      <c r="C33" s="1031"/>
      <c r="D33" s="1031"/>
      <c r="E33" s="1031"/>
      <c r="F33" s="1031"/>
      <c r="G33" s="1031"/>
      <c r="H33" s="1031"/>
      <c r="I33" s="1031"/>
      <c r="J33" s="1031"/>
      <c r="K33" s="1031"/>
      <c r="L33" s="1031"/>
      <c r="M33" s="1031"/>
      <c r="N33" s="1031"/>
      <c r="O33" s="1031"/>
      <c r="P33" s="1032"/>
      <c r="Q33" s="1038">
        <v>12</v>
      </c>
      <c r="R33" s="1039"/>
      <c r="S33" s="1039"/>
      <c r="T33" s="1039"/>
      <c r="U33" s="1039"/>
      <c r="V33" s="1039">
        <v>12</v>
      </c>
      <c r="W33" s="1039"/>
      <c r="X33" s="1039"/>
      <c r="Y33" s="1039"/>
      <c r="Z33" s="1039"/>
      <c r="AA33" s="1039" t="s">
        <v>517</v>
      </c>
      <c r="AB33" s="1039"/>
      <c r="AC33" s="1039"/>
      <c r="AD33" s="1039"/>
      <c r="AE33" s="1040"/>
      <c r="AF33" s="1035" t="s">
        <v>129</v>
      </c>
      <c r="AG33" s="1036"/>
      <c r="AH33" s="1036"/>
      <c r="AI33" s="1036"/>
      <c r="AJ33" s="1037"/>
      <c r="AK33" s="980">
        <v>9</v>
      </c>
      <c r="AL33" s="971"/>
      <c r="AM33" s="971"/>
      <c r="AN33" s="971"/>
      <c r="AO33" s="971"/>
      <c r="AP33" s="971">
        <v>23</v>
      </c>
      <c r="AQ33" s="971"/>
      <c r="AR33" s="971"/>
      <c r="AS33" s="971"/>
      <c r="AT33" s="971"/>
      <c r="AU33" s="971">
        <v>23</v>
      </c>
      <c r="AV33" s="971"/>
      <c r="AW33" s="971"/>
      <c r="AX33" s="971"/>
      <c r="AY33" s="971"/>
      <c r="AZ33" s="1041" t="s">
        <v>517</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413</v>
      </c>
      <c r="C34" s="1031"/>
      <c r="D34" s="1031"/>
      <c r="E34" s="1031"/>
      <c r="F34" s="1031"/>
      <c r="G34" s="1031"/>
      <c r="H34" s="1031"/>
      <c r="I34" s="1031"/>
      <c r="J34" s="1031"/>
      <c r="K34" s="1031"/>
      <c r="L34" s="1031"/>
      <c r="M34" s="1031"/>
      <c r="N34" s="1031"/>
      <c r="O34" s="1031"/>
      <c r="P34" s="1032"/>
      <c r="Q34" s="1038">
        <v>24</v>
      </c>
      <c r="R34" s="1039"/>
      <c r="S34" s="1039"/>
      <c r="T34" s="1039"/>
      <c r="U34" s="1039"/>
      <c r="V34" s="1039">
        <v>24</v>
      </c>
      <c r="W34" s="1039"/>
      <c r="X34" s="1039"/>
      <c r="Y34" s="1039"/>
      <c r="Z34" s="1039"/>
      <c r="AA34" s="1039" t="s">
        <v>517</v>
      </c>
      <c r="AB34" s="1039"/>
      <c r="AC34" s="1039"/>
      <c r="AD34" s="1039"/>
      <c r="AE34" s="1040"/>
      <c r="AF34" s="1035" t="s">
        <v>414</v>
      </c>
      <c r="AG34" s="1036"/>
      <c r="AH34" s="1036"/>
      <c r="AI34" s="1036"/>
      <c r="AJ34" s="1037"/>
      <c r="AK34" s="980">
        <v>4</v>
      </c>
      <c r="AL34" s="971"/>
      <c r="AM34" s="971"/>
      <c r="AN34" s="971"/>
      <c r="AO34" s="971"/>
      <c r="AP34" s="971">
        <v>1</v>
      </c>
      <c r="AQ34" s="971"/>
      <c r="AR34" s="971"/>
      <c r="AS34" s="971"/>
      <c r="AT34" s="971"/>
      <c r="AU34" s="971">
        <v>0</v>
      </c>
      <c r="AV34" s="971"/>
      <c r="AW34" s="971"/>
      <c r="AX34" s="971"/>
      <c r="AY34" s="971"/>
      <c r="AZ34" s="1041" t="s">
        <v>517</v>
      </c>
      <c r="BA34" s="1041"/>
      <c r="BB34" s="1041"/>
      <c r="BC34" s="1041"/>
      <c r="BD34" s="1041"/>
      <c r="BE34" s="972" t="s">
        <v>415</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986</v>
      </c>
      <c r="AG63" s="959"/>
      <c r="AH63" s="959"/>
      <c r="AI63" s="959"/>
      <c r="AJ63" s="1022"/>
      <c r="AK63" s="1023"/>
      <c r="AL63" s="963"/>
      <c r="AM63" s="963"/>
      <c r="AN63" s="963"/>
      <c r="AO63" s="963"/>
      <c r="AP63" s="959">
        <v>6127</v>
      </c>
      <c r="AQ63" s="959"/>
      <c r="AR63" s="959"/>
      <c r="AS63" s="959"/>
      <c r="AT63" s="959"/>
      <c r="AU63" s="959">
        <v>3510</v>
      </c>
      <c r="AV63" s="959"/>
      <c r="AW63" s="959"/>
      <c r="AX63" s="959"/>
      <c r="AY63" s="959"/>
      <c r="AZ63" s="1017"/>
      <c r="BA63" s="1017"/>
      <c r="BB63" s="1017"/>
      <c r="BC63" s="1017"/>
      <c r="BD63" s="1017"/>
      <c r="BE63" s="960"/>
      <c r="BF63" s="960"/>
      <c r="BG63" s="960"/>
      <c r="BH63" s="960"/>
      <c r="BI63" s="961"/>
      <c r="BJ63" s="1018" t="s">
        <v>129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397</v>
      </c>
      <c r="R66" s="1002"/>
      <c r="S66" s="1002"/>
      <c r="T66" s="1002"/>
      <c r="U66" s="1003"/>
      <c r="V66" s="1001" t="s">
        <v>420</v>
      </c>
      <c r="W66" s="1002"/>
      <c r="X66" s="1002"/>
      <c r="Y66" s="1002"/>
      <c r="Z66" s="1003"/>
      <c r="AA66" s="1001" t="s">
        <v>421</v>
      </c>
      <c r="AB66" s="1002"/>
      <c r="AC66" s="1002"/>
      <c r="AD66" s="1002"/>
      <c r="AE66" s="1003"/>
      <c r="AF66" s="1007" t="s">
        <v>400</v>
      </c>
      <c r="AG66" s="1008"/>
      <c r="AH66" s="1008"/>
      <c r="AI66" s="1008"/>
      <c r="AJ66" s="1009"/>
      <c r="AK66" s="1001" t="s">
        <v>422</v>
      </c>
      <c r="AL66" s="996"/>
      <c r="AM66" s="996"/>
      <c r="AN66" s="996"/>
      <c r="AO66" s="997"/>
      <c r="AP66" s="1001" t="s">
        <v>402</v>
      </c>
      <c r="AQ66" s="1002"/>
      <c r="AR66" s="1002"/>
      <c r="AS66" s="1002"/>
      <c r="AT66" s="1003"/>
      <c r="AU66" s="1001" t="s">
        <v>423</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588</v>
      </c>
      <c r="C68" s="986"/>
      <c r="D68" s="986"/>
      <c r="E68" s="986"/>
      <c r="F68" s="986"/>
      <c r="G68" s="986"/>
      <c r="H68" s="986"/>
      <c r="I68" s="986"/>
      <c r="J68" s="986"/>
      <c r="K68" s="986"/>
      <c r="L68" s="986"/>
      <c r="M68" s="986"/>
      <c r="N68" s="986"/>
      <c r="O68" s="986"/>
      <c r="P68" s="987"/>
      <c r="Q68" s="988">
        <v>1385</v>
      </c>
      <c r="R68" s="982"/>
      <c r="S68" s="982"/>
      <c r="T68" s="982"/>
      <c r="U68" s="982"/>
      <c r="V68" s="982">
        <v>1385</v>
      </c>
      <c r="W68" s="982"/>
      <c r="X68" s="982"/>
      <c r="Y68" s="982"/>
      <c r="Z68" s="982"/>
      <c r="AA68" s="982" t="s">
        <v>517</v>
      </c>
      <c r="AB68" s="982"/>
      <c r="AC68" s="982"/>
      <c r="AD68" s="982"/>
      <c r="AE68" s="982"/>
      <c r="AF68" s="982" t="s">
        <v>517</v>
      </c>
      <c r="AG68" s="982"/>
      <c r="AH68" s="982"/>
      <c r="AI68" s="982"/>
      <c r="AJ68" s="982"/>
      <c r="AK68" s="982" t="s">
        <v>517</v>
      </c>
      <c r="AL68" s="982"/>
      <c r="AM68" s="982"/>
      <c r="AN68" s="982"/>
      <c r="AO68" s="982"/>
      <c r="AP68" s="982">
        <v>11</v>
      </c>
      <c r="AQ68" s="982"/>
      <c r="AR68" s="982"/>
      <c r="AS68" s="982"/>
      <c r="AT68" s="982"/>
      <c r="AU68" s="982" t="s">
        <v>517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589</v>
      </c>
      <c r="C69" s="975"/>
      <c r="D69" s="975"/>
      <c r="E69" s="975"/>
      <c r="F69" s="975"/>
      <c r="G69" s="975"/>
      <c r="H69" s="975"/>
      <c r="I69" s="975"/>
      <c r="J69" s="975"/>
      <c r="K69" s="975"/>
      <c r="L69" s="975"/>
      <c r="M69" s="975"/>
      <c r="N69" s="975"/>
      <c r="O69" s="975"/>
      <c r="P69" s="976"/>
      <c r="Q69" s="977">
        <v>610</v>
      </c>
      <c r="R69" s="971"/>
      <c r="S69" s="971"/>
      <c r="T69" s="971"/>
      <c r="U69" s="971"/>
      <c r="V69" s="971">
        <v>590</v>
      </c>
      <c r="W69" s="971"/>
      <c r="X69" s="971"/>
      <c r="Y69" s="971"/>
      <c r="Z69" s="971"/>
      <c r="AA69" s="971">
        <v>20</v>
      </c>
      <c r="AB69" s="971"/>
      <c r="AC69" s="971"/>
      <c r="AD69" s="971"/>
      <c r="AE69" s="971"/>
      <c r="AF69" s="971">
        <v>20</v>
      </c>
      <c r="AG69" s="971"/>
      <c r="AH69" s="971"/>
      <c r="AI69" s="971"/>
      <c r="AJ69" s="971"/>
      <c r="AK69" s="971" t="s">
        <v>517</v>
      </c>
      <c r="AL69" s="971"/>
      <c r="AM69" s="971"/>
      <c r="AN69" s="971"/>
      <c r="AO69" s="971"/>
      <c r="AP69" s="971" t="s">
        <v>517</v>
      </c>
      <c r="AQ69" s="971"/>
      <c r="AR69" s="971"/>
      <c r="AS69" s="971"/>
      <c r="AT69" s="971"/>
      <c r="AU69" s="971" t="s">
        <v>517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590</v>
      </c>
      <c r="C70" s="975"/>
      <c r="D70" s="975"/>
      <c r="E70" s="975"/>
      <c r="F70" s="975"/>
      <c r="G70" s="975"/>
      <c r="H70" s="975"/>
      <c r="I70" s="975"/>
      <c r="J70" s="975"/>
      <c r="K70" s="975"/>
      <c r="L70" s="975"/>
      <c r="M70" s="975"/>
      <c r="N70" s="975"/>
      <c r="O70" s="975"/>
      <c r="P70" s="976"/>
      <c r="Q70" s="977">
        <v>101</v>
      </c>
      <c r="R70" s="971"/>
      <c r="S70" s="971"/>
      <c r="T70" s="971"/>
      <c r="U70" s="971"/>
      <c r="V70" s="971">
        <v>101</v>
      </c>
      <c r="W70" s="971"/>
      <c r="X70" s="971"/>
      <c r="Y70" s="971"/>
      <c r="Z70" s="971"/>
      <c r="AA70" s="971" t="s">
        <v>517</v>
      </c>
      <c r="AB70" s="971"/>
      <c r="AC70" s="971"/>
      <c r="AD70" s="971"/>
      <c r="AE70" s="971"/>
      <c r="AF70" s="971" t="s">
        <v>517</v>
      </c>
      <c r="AG70" s="971"/>
      <c r="AH70" s="971"/>
      <c r="AI70" s="971"/>
      <c r="AJ70" s="971"/>
      <c r="AK70" s="971" t="s">
        <v>517</v>
      </c>
      <c r="AL70" s="971"/>
      <c r="AM70" s="971"/>
      <c r="AN70" s="971"/>
      <c r="AO70" s="971"/>
      <c r="AP70" s="971" t="s">
        <v>517</v>
      </c>
      <c r="AQ70" s="971"/>
      <c r="AR70" s="971"/>
      <c r="AS70" s="971"/>
      <c r="AT70" s="971"/>
      <c r="AU70" s="971" t="s">
        <v>517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591</v>
      </c>
      <c r="C71" s="975"/>
      <c r="D71" s="975"/>
      <c r="E71" s="975"/>
      <c r="F71" s="975"/>
      <c r="G71" s="975"/>
      <c r="H71" s="975"/>
      <c r="I71" s="975"/>
      <c r="J71" s="975"/>
      <c r="K71" s="975"/>
      <c r="L71" s="975"/>
      <c r="M71" s="975"/>
      <c r="N71" s="975"/>
      <c r="O71" s="975"/>
      <c r="P71" s="976"/>
      <c r="Q71" s="977">
        <v>40</v>
      </c>
      <c r="R71" s="971"/>
      <c r="S71" s="971"/>
      <c r="T71" s="971"/>
      <c r="U71" s="971"/>
      <c r="V71" s="971">
        <v>40</v>
      </c>
      <c r="W71" s="971"/>
      <c r="X71" s="971"/>
      <c r="Y71" s="971"/>
      <c r="Z71" s="971"/>
      <c r="AA71" s="971" t="s">
        <v>517</v>
      </c>
      <c r="AB71" s="971"/>
      <c r="AC71" s="971"/>
      <c r="AD71" s="971"/>
      <c r="AE71" s="971"/>
      <c r="AF71" s="971" t="s">
        <v>517</v>
      </c>
      <c r="AG71" s="971"/>
      <c r="AH71" s="971"/>
      <c r="AI71" s="971"/>
      <c r="AJ71" s="971"/>
      <c r="AK71" s="971" t="s">
        <v>517</v>
      </c>
      <c r="AL71" s="971"/>
      <c r="AM71" s="971"/>
      <c r="AN71" s="971"/>
      <c r="AO71" s="971"/>
      <c r="AP71" s="971" t="s">
        <v>517</v>
      </c>
      <c r="AQ71" s="971"/>
      <c r="AR71" s="971"/>
      <c r="AS71" s="971"/>
      <c r="AT71" s="971"/>
      <c r="AU71" s="971" t="s">
        <v>517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592</v>
      </c>
      <c r="C72" s="975"/>
      <c r="D72" s="975"/>
      <c r="E72" s="975"/>
      <c r="F72" s="975"/>
      <c r="G72" s="975"/>
      <c r="H72" s="975"/>
      <c r="I72" s="975"/>
      <c r="J72" s="975"/>
      <c r="K72" s="975"/>
      <c r="L72" s="975"/>
      <c r="M72" s="975"/>
      <c r="N72" s="975"/>
      <c r="O72" s="975"/>
      <c r="P72" s="976"/>
      <c r="Q72" s="977">
        <v>26</v>
      </c>
      <c r="R72" s="971"/>
      <c r="S72" s="971"/>
      <c r="T72" s="971"/>
      <c r="U72" s="971"/>
      <c r="V72" s="971">
        <v>26</v>
      </c>
      <c r="W72" s="971"/>
      <c r="X72" s="971"/>
      <c r="Y72" s="971"/>
      <c r="Z72" s="971"/>
      <c r="AA72" s="971">
        <v>0</v>
      </c>
      <c r="AB72" s="971"/>
      <c r="AC72" s="971"/>
      <c r="AD72" s="971"/>
      <c r="AE72" s="971"/>
      <c r="AF72" s="971">
        <v>0</v>
      </c>
      <c r="AG72" s="971"/>
      <c r="AH72" s="971"/>
      <c r="AI72" s="971"/>
      <c r="AJ72" s="971"/>
      <c r="AK72" s="971" t="s">
        <v>517</v>
      </c>
      <c r="AL72" s="971"/>
      <c r="AM72" s="971"/>
      <c r="AN72" s="971"/>
      <c r="AO72" s="971"/>
      <c r="AP72" s="971">
        <v>48</v>
      </c>
      <c r="AQ72" s="971"/>
      <c r="AR72" s="971"/>
      <c r="AS72" s="971"/>
      <c r="AT72" s="971"/>
      <c r="AU72" s="971">
        <v>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593</v>
      </c>
      <c r="C73" s="975"/>
      <c r="D73" s="975"/>
      <c r="E73" s="975"/>
      <c r="F73" s="975"/>
      <c r="G73" s="975"/>
      <c r="H73" s="975"/>
      <c r="I73" s="975"/>
      <c r="J73" s="975"/>
      <c r="K73" s="975"/>
      <c r="L73" s="975"/>
      <c r="M73" s="975"/>
      <c r="N73" s="975"/>
      <c r="O73" s="975"/>
      <c r="P73" s="976"/>
      <c r="Q73" s="977">
        <v>135</v>
      </c>
      <c r="R73" s="971"/>
      <c r="S73" s="971"/>
      <c r="T73" s="971"/>
      <c r="U73" s="971"/>
      <c r="V73" s="971">
        <v>126</v>
      </c>
      <c r="W73" s="971"/>
      <c r="X73" s="971"/>
      <c r="Y73" s="971"/>
      <c r="Z73" s="971"/>
      <c r="AA73" s="971">
        <v>9</v>
      </c>
      <c r="AB73" s="971"/>
      <c r="AC73" s="971"/>
      <c r="AD73" s="971"/>
      <c r="AE73" s="971"/>
      <c r="AF73" s="971">
        <v>9</v>
      </c>
      <c r="AG73" s="971"/>
      <c r="AH73" s="971"/>
      <c r="AI73" s="971"/>
      <c r="AJ73" s="971"/>
      <c r="AK73" s="971" t="s">
        <v>517</v>
      </c>
      <c r="AL73" s="971"/>
      <c r="AM73" s="971"/>
      <c r="AN73" s="971"/>
      <c r="AO73" s="971"/>
      <c r="AP73" s="971" t="s">
        <v>517</v>
      </c>
      <c r="AQ73" s="971"/>
      <c r="AR73" s="971"/>
      <c r="AS73" s="971"/>
      <c r="AT73" s="971"/>
      <c r="AU73" s="971" t="s">
        <v>517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594</v>
      </c>
      <c r="C74" s="975"/>
      <c r="D74" s="975"/>
      <c r="E74" s="975"/>
      <c r="F74" s="975"/>
      <c r="G74" s="975"/>
      <c r="H74" s="975"/>
      <c r="I74" s="975"/>
      <c r="J74" s="975"/>
      <c r="K74" s="975"/>
      <c r="L74" s="975"/>
      <c r="M74" s="975"/>
      <c r="N74" s="975"/>
      <c r="O74" s="975"/>
      <c r="P74" s="976"/>
      <c r="Q74" s="977">
        <v>110</v>
      </c>
      <c r="R74" s="971"/>
      <c r="S74" s="971"/>
      <c r="T74" s="971"/>
      <c r="U74" s="971"/>
      <c r="V74" s="971">
        <v>18</v>
      </c>
      <c r="W74" s="971"/>
      <c r="X74" s="971"/>
      <c r="Y74" s="971"/>
      <c r="Z74" s="971"/>
      <c r="AA74" s="971">
        <v>92</v>
      </c>
      <c r="AB74" s="971"/>
      <c r="AC74" s="971"/>
      <c r="AD74" s="971"/>
      <c r="AE74" s="971"/>
      <c r="AF74" s="971">
        <v>9</v>
      </c>
      <c r="AG74" s="971"/>
      <c r="AH74" s="971"/>
      <c r="AI74" s="971"/>
      <c r="AJ74" s="971"/>
      <c r="AK74" s="971" t="s">
        <v>517</v>
      </c>
      <c r="AL74" s="971"/>
      <c r="AM74" s="971"/>
      <c r="AN74" s="971"/>
      <c r="AO74" s="971"/>
      <c r="AP74" s="971" t="s">
        <v>517</v>
      </c>
      <c r="AQ74" s="971"/>
      <c r="AR74" s="971"/>
      <c r="AS74" s="971"/>
      <c r="AT74" s="971"/>
      <c r="AU74" s="971" t="s">
        <v>517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595</v>
      </c>
      <c r="C75" s="975"/>
      <c r="D75" s="975"/>
      <c r="E75" s="975"/>
      <c r="F75" s="975"/>
      <c r="G75" s="975"/>
      <c r="H75" s="975"/>
      <c r="I75" s="975"/>
      <c r="J75" s="975"/>
      <c r="K75" s="975"/>
      <c r="L75" s="975"/>
      <c r="M75" s="975"/>
      <c r="N75" s="975"/>
      <c r="O75" s="975"/>
      <c r="P75" s="976"/>
      <c r="Q75" s="978">
        <v>551</v>
      </c>
      <c r="R75" s="979"/>
      <c r="S75" s="979"/>
      <c r="T75" s="979"/>
      <c r="U75" s="980"/>
      <c r="V75" s="981">
        <v>527</v>
      </c>
      <c r="W75" s="979"/>
      <c r="X75" s="979"/>
      <c r="Y75" s="979"/>
      <c r="Z75" s="980"/>
      <c r="AA75" s="981">
        <v>24</v>
      </c>
      <c r="AB75" s="979"/>
      <c r="AC75" s="979"/>
      <c r="AD75" s="979"/>
      <c r="AE75" s="980"/>
      <c r="AF75" s="981">
        <v>24</v>
      </c>
      <c r="AG75" s="979"/>
      <c r="AH75" s="979"/>
      <c r="AI75" s="979"/>
      <c r="AJ75" s="980"/>
      <c r="AK75" s="981" t="s">
        <v>517</v>
      </c>
      <c r="AL75" s="979"/>
      <c r="AM75" s="979"/>
      <c r="AN75" s="979"/>
      <c r="AO75" s="980"/>
      <c r="AP75" s="981" t="s">
        <v>517</v>
      </c>
      <c r="AQ75" s="979"/>
      <c r="AR75" s="979"/>
      <c r="AS75" s="979"/>
      <c r="AT75" s="980"/>
      <c r="AU75" s="981" t="s">
        <v>517</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596</v>
      </c>
      <c r="C76" s="975"/>
      <c r="D76" s="975"/>
      <c r="E76" s="975"/>
      <c r="F76" s="975"/>
      <c r="G76" s="975"/>
      <c r="H76" s="975"/>
      <c r="I76" s="975"/>
      <c r="J76" s="975"/>
      <c r="K76" s="975"/>
      <c r="L76" s="975"/>
      <c r="M76" s="975"/>
      <c r="N76" s="975"/>
      <c r="O76" s="975"/>
      <c r="P76" s="976"/>
      <c r="Q76" s="978">
        <v>67</v>
      </c>
      <c r="R76" s="979"/>
      <c r="S76" s="979"/>
      <c r="T76" s="979"/>
      <c r="U76" s="980"/>
      <c r="V76" s="981">
        <v>49</v>
      </c>
      <c r="W76" s="979"/>
      <c r="X76" s="979"/>
      <c r="Y76" s="979"/>
      <c r="Z76" s="980"/>
      <c r="AA76" s="981">
        <v>18</v>
      </c>
      <c r="AB76" s="979"/>
      <c r="AC76" s="979"/>
      <c r="AD76" s="979"/>
      <c r="AE76" s="980"/>
      <c r="AF76" s="981">
        <v>18</v>
      </c>
      <c r="AG76" s="979"/>
      <c r="AH76" s="979"/>
      <c r="AI76" s="979"/>
      <c r="AJ76" s="980"/>
      <c r="AK76" s="981" t="s">
        <v>517</v>
      </c>
      <c r="AL76" s="979"/>
      <c r="AM76" s="979"/>
      <c r="AN76" s="979"/>
      <c r="AO76" s="980"/>
      <c r="AP76" s="981" t="s">
        <v>517</v>
      </c>
      <c r="AQ76" s="979"/>
      <c r="AR76" s="979"/>
      <c r="AS76" s="979"/>
      <c r="AT76" s="980"/>
      <c r="AU76" s="981" t="s">
        <v>517</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597</v>
      </c>
      <c r="C77" s="975"/>
      <c r="D77" s="975"/>
      <c r="E77" s="975"/>
      <c r="F77" s="975"/>
      <c r="G77" s="975"/>
      <c r="H77" s="975"/>
      <c r="I77" s="975"/>
      <c r="J77" s="975"/>
      <c r="K77" s="975"/>
      <c r="L77" s="975"/>
      <c r="M77" s="975"/>
      <c r="N77" s="975"/>
      <c r="O77" s="975"/>
      <c r="P77" s="976"/>
      <c r="Q77" s="978">
        <v>147566</v>
      </c>
      <c r="R77" s="979"/>
      <c r="S77" s="979"/>
      <c r="T77" s="979"/>
      <c r="U77" s="980"/>
      <c r="V77" s="981">
        <v>144092</v>
      </c>
      <c r="W77" s="979"/>
      <c r="X77" s="979"/>
      <c r="Y77" s="979"/>
      <c r="Z77" s="980"/>
      <c r="AA77" s="981">
        <v>3474</v>
      </c>
      <c r="AB77" s="979"/>
      <c r="AC77" s="979"/>
      <c r="AD77" s="979"/>
      <c r="AE77" s="980"/>
      <c r="AF77" s="981">
        <v>3474</v>
      </c>
      <c r="AG77" s="979"/>
      <c r="AH77" s="979"/>
      <c r="AI77" s="979"/>
      <c r="AJ77" s="980"/>
      <c r="AK77" s="981" t="s">
        <v>517</v>
      </c>
      <c r="AL77" s="979"/>
      <c r="AM77" s="979"/>
      <c r="AN77" s="979"/>
      <c r="AO77" s="980"/>
      <c r="AP77" s="981" t="s">
        <v>517</v>
      </c>
      <c r="AQ77" s="979"/>
      <c r="AR77" s="979"/>
      <c r="AS77" s="979"/>
      <c r="AT77" s="980"/>
      <c r="AU77" s="981" t="s">
        <v>517</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3554</v>
      </c>
      <c r="AG88" s="959"/>
      <c r="AH88" s="959"/>
      <c r="AI88" s="959"/>
      <c r="AJ88" s="959"/>
      <c r="AK88" s="963"/>
      <c r="AL88" s="963"/>
      <c r="AM88" s="963"/>
      <c r="AN88" s="963"/>
      <c r="AO88" s="963"/>
      <c r="AP88" s="959">
        <v>59</v>
      </c>
      <c r="AQ88" s="959"/>
      <c r="AR88" s="959"/>
      <c r="AS88" s="959"/>
      <c r="AT88" s="959"/>
      <c r="AU88" s="959">
        <v>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53</v>
      </c>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307</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307</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307</v>
      </c>
      <c r="DR109" s="896"/>
      <c r="DS109" s="896"/>
      <c r="DT109" s="896"/>
      <c r="DU109" s="897"/>
      <c r="DV109" s="898" t="s">
        <v>435</v>
      </c>
      <c r="DW109" s="896"/>
      <c r="DX109" s="896"/>
      <c r="DY109" s="896"/>
      <c r="DZ109" s="929"/>
    </row>
    <row r="110" spans="1:131" s="230" customFormat="1" ht="26.25" customHeight="1" x14ac:dyDescent="0.15">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1931595</v>
      </c>
      <c r="AB110" s="889"/>
      <c r="AC110" s="889"/>
      <c r="AD110" s="889"/>
      <c r="AE110" s="890"/>
      <c r="AF110" s="891">
        <v>1866044</v>
      </c>
      <c r="AG110" s="889"/>
      <c r="AH110" s="889"/>
      <c r="AI110" s="889"/>
      <c r="AJ110" s="890"/>
      <c r="AK110" s="891">
        <v>1810385</v>
      </c>
      <c r="AL110" s="889"/>
      <c r="AM110" s="889"/>
      <c r="AN110" s="889"/>
      <c r="AO110" s="890"/>
      <c r="AP110" s="892">
        <v>30.4</v>
      </c>
      <c r="AQ110" s="893"/>
      <c r="AR110" s="893"/>
      <c r="AS110" s="893"/>
      <c r="AT110" s="894"/>
      <c r="AU110" s="930" t="s">
        <v>74</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16927855</v>
      </c>
      <c r="BR110" s="842"/>
      <c r="BS110" s="842"/>
      <c r="BT110" s="842"/>
      <c r="BU110" s="842"/>
      <c r="BV110" s="842">
        <v>17573613</v>
      </c>
      <c r="BW110" s="842"/>
      <c r="BX110" s="842"/>
      <c r="BY110" s="842"/>
      <c r="BZ110" s="842"/>
      <c r="CA110" s="842">
        <v>17002694</v>
      </c>
      <c r="CB110" s="842"/>
      <c r="CC110" s="842"/>
      <c r="CD110" s="842"/>
      <c r="CE110" s="842"/>
      <c r="CF110" s="866">
        <v>285.60000000000002</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394</v>
      </c>
      <c r="DH110" s="842"/>
      <c r="DI110" s="842"/>
      <c r="DJ110" s="842"/>
      <c r="DK110" s="842"/>
      <c r="DL110" s="842" t="s">
        <v>394</v>
      </c>
      <c r="DM110" s="842"/>
      <c r="DN110" s="842"/>
      <c r="DO110" s="842"/>
      <c r="DP110" s="842"/>
      <c r="DQ110" s="842" t="s">
        <v>129</v>
      </c>
      <c r="DR110" s="842"/>
      <c r="DS110" s="842"/>
      <c r="DT110" s="842"/>
      <c r="DU110" s="842"/>
      <c r="DV110" s="843" t="s">
        <v>129</v>
      </c>
      <c r="DW110" s="843"/>
      <c r="DX110" s="843"/>
      <c r="DY110" s="843"/>
      <c r="DZ110" s="844"/>
    </row>
    <row r="111" spans="1:131" s="230" customFormat="1" ht="26.25" customHeight="1" x14ac:dyDescent="0.15">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129</v>
      </c>
      <c r="AB111" s="919"/>
      <c r="AC111" s="919"/>
      <c r="AD111" s="919"/>
      <c r="AE111" s="920"/>
      <c r="AF111" s="921" t="s">
        <v>442</v>
      </c>
      <c r="AG111" s="919"/>
      <c r="AH111" s="919"/>
      <c r="AI111" s="919"/>
      <c r="AJ111" s="920"/>
      <c r="AK111" s="921" t="s">
        <v>442</v>
      </c>
      <c r="AL111" s="919"/>
      <c r="AM111" s="919"/>
      <c r="AN111" s="919"/>
      <c r="AO111" s="920"/>
      <c r="AP111" s="922" t="s">
        <v>394</v>
      </c>
      <c r="AQ111" s="923"/>
      <c r="AR111" s="923"/>
      <c r="AS111" s="923"/>
      <c r="AT111" s="924"/>
      <c r="AU111" s="932"/>
      <c r="AV111" s="933"/>
      <c r="AW111" s="933"/>
      <c r="AX111" s="933"/>
      <c r="AY111" s="933"/>
      <c r="AZ111" s="815" t="s">
        <v>443</v>
      </c>
      <c r="BA111" s="752"/>
      <c r="BB111" s="752"/>
      <c r="BC111" s="752"/>
      <c r="BD111" s="752"/>
      <c r="BE111" s="752"/>
      <c r="BF111" s="752"/>
      <c r="BG111" s="752"/>
      <c r="BH111" s="752"/>
      <c r="BI111" s="752"/>
      <c r="BJ111" s="752"/>
      <c r="BK111" s="752"/>
      <c r="BL111" s="752"/>
      <c r="BM111" s="752"/>
      <c r="BN111" s="752"/>
      <c r="BO111" s="752"/>
      <c r="BP111" s="753"/>
      <c r="BQ111" s="816">
        <v>38861</v>
      </c>
      <c r="BR111" s="817"/>
      <c r="BS111" s="817"/>
      <c r="BT111" s="817"/>
      <c r="BU111" s="817"/>
      <c r="BV111" s="817">
        <v>29839</v>
      </c>
      <c r="BW111" s="817"/>
      <c r="BX111" s="817"/>
      <c r="BY111" s="817"/>
      <c r="BZ111" s="817"/>
      <c r="CA111" s="817">
        <v>20662</v>
      </c>
      <c r="CB111" s="817"/>
      <c r="CC111" s="817"/>
      <c r="CD111" s="817"/>
      <c r="CE111" s="817"/>
      <c r="CF111" s="875">
        <v>0.3</v>
      </c>
      <c r="CG111" s="876"/>
      <c r="CH111" s="876"/>
      <c r="CI111" s="876"/>
      <c r="CJ111" s="876"/>
      <c r="CK111" s="927"/>
      <c r="CL111" s="821"/>
      <c r="CM111" s="815" t="s">
        <v>444</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394</v>
      </c>
      <c r="DH111" s="817"/>
      <c r="DI111" s="817"/>
      <c r="DJ111" s="817"/>
      <c r="DK111" s="817"/>
      <c r="DL111" s="817" t="s">
        <v>394</v>
      </c>
      <c r="DM111" s="817"/>
      <c r="DN111" s="817"/>
      <c r="DO111" s="817"/>
      <c r="DP111" s="817"/>
      <c r="DQ111" s="817" t="s">
        <v>394</v>
      </c>
      <c r="DR111" s="817"/>
      <c r="DS111" s="817"/>
      <c r="DT111" s="817"/>
      <c r="DU111" s="817"/>
      <c r="DV111" s="794" t="s">
        <v>129</v>
      </c>
      <c r="DW111" s="794"/>
      <c r="DX111" s="794"/>
      <c r="DY111" s="794"/>
      <c r="DZ111" s="795"/>
    </row>
    <row r="112" spans="1:131" s="230" customFormat="1" ht="26.25" customHeight="1" x14ac:dyDescent="0.15">
      <c r="A112" s="912" t="s">
        <v>445</v>
      </c>
      <c r="B112" s="913"/>
      <c r="C112" s="752" t="s">
        <v>446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394</v>
      </c>
      <c r="AB112" s="780"/>
      <c r="AC112" s="780"/>
      <c r="AD112" s="780"/>
      <c r="AE112" s="781"/>
      <c r="AF112" s="782" t="s">
        <v>414</v>
      </c>
      <c r="AG112" s="780"/>
      <c r="AH112" s="780"/>
      <c r="AI112" s="780"/>
      <c r="AJ112" s="781"/>
      <c r="AK112" s="782" t="s">
        <v>129</v>
      </c>
      <c r="AL112" s="780"/>
      <c r="AM112" s="780"/>
      <c r="AN112" s="780"/>
      <c r="AO112" s="781"/>
      <c r="AP112" s="824" t="s">
        <v>414</v>
      </c>
      <c r="AQ112" s="825"/>
      <c r="AR112" s="825"/>
      <c r="AS112" s="825"/>
      <c r="AT112" s="826"/>
      <c r="AU112" s="932"/>
      <c r="AV112" s="933"/>
      <c r="AW112" s="933"/>
      <c r="AX112" s="933"/>
      <c r="AY112" s="933"/>
      <c r="AZ112" s="815" t="s">
        <v>447</v>
      </c>
      <c r="BA112" s="752"/>
      <c r="BB112" s="752"/>
      <c r="BC112" s="752"/>
      <c r="BD112" s="752"/>
      <c r="BE112" s="752"/>
      <c r="BF112" s="752"/>
      <c r="BG112" s="752"/>
      <c r="BH112" s="752"/>
      <c r="BI112" s="752"/>
      <c r="BJ112" s="752"/>
      <c r="BK112" s="752"/>
      <c r="BL112" s="752"/>
      <c r="BM112" s="752"/>
      <c r="BN112" s="752"/>
      <c r="BO112" s="752"/>
      <c r="BP112" s="753"/>
      <c r="BQ112" s="816">
        <v>3661283</v>
      </c>
      <c r="BR112" s="817"/>
      <c r="BS112" s="817"/>
      <c r="BT112" s="817"/>
      <c r="BU112" s="817"/>
      <c r="BV112" s="817">
        <v>3527881</v>
      </c>
      <c r="BW112" s="817"/>
      <c r="BX112" s="817"/>
      <c r="BY112" s="817"/>
      <c r="BZ112" s="817"/>
      <c r="CA112" s="817">
        <v>3510062</v>
      </c>
      <c r="CB112" s="817"/>
      <c r="CC112" s="817"/>
      <c r="CD112" s="817"/>
      <c r="CE112" s="817"/>
      <c r="CF112" s="875">
        <v>59</v>
      </c>
      <c r="CG112" s="876"/>
      <c r="CH112" s="876"/>
      <c r="CI112" s="876"/>
      <c r="CJ112" s="876"/>
      <c r="CK112" s="927"/>
      <c r="CL112" s="821"/>
      <c r="CM112" s="815"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129</v>
      </c>
      <c r="DH112" s="817"/>
      <c r="DI112" s="817"/>
      <c r="DJ112" s="817"/>
      <c r="DK112" s="817"/>
      <c r="DL112" s="817" t="s">
        <v>394</v>
      </c>
      <c r="DM112" s="817"/>
      <c r="DN112" s="817"/>
      <c r="DO112" s="817"/>
      <c r="DP112" s="817"/>
      <c r="DQ112" s="817" t="s">
        <v>394</v>
      </c>
      <c r="DR112" s="817"/>
      <c r="DS112" s="817"/>
      <c r="DT112" s="817"/>
      <c r="DU112" s="817"/>
      <c r="DV112" s="794" t="s">
        <v>129</v>
      </c>
      <c r="DW112" s="794"/>
      <c r="DX112" s="794"/>
      <c r="DY112" s="794"/>
      <c r="DZ112" s="795"/>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280814</v>
      </c>
      <c r="AB113" s="919"/>
      <c r="AC113" s="919"/>
      <c r="AD113" s="919"/>
      <c r="AE113" s="920"/>
      <c r="AF113" s="921">
        <v>269741</v>
      </c>
      <c r="AG113" s="919"/>
      <c r="AH113" s="919"/>
      <c r="AI113" s="919"/>
      <c r="AJ113" s="920"/>
      <c r="AK113" s="921">
        <v>262811</v>
      </c>
      <c r="AL113" s="919"/>
      <c r="AM113" s="919"/>
      <c r="AN113" s="919"/>
      <c r="AO113" s="920"/>
      <c r="AP113" s="922">
        <v>4.4000000000000004</v>
      </c>
      <c r="AQ113" s="923"/>
      <c r="AR113" s="923"/>
      <c r="AS113" s="923"/>
      <c r="AT113" s="924"/>
      <c r="AU113" s="932"/>
      <c r="AV113" s="933"/>
      <c r="AW113" s="933"/>
      <c r="AX113" s="933"/>
      <c r="AY113" s="933"/>
      <c r="AZ113" s="815" t="s">
        <v>450</v>
      </c>
      <c r="BA113" s="752"/>
      <c r="BB113" s="752"/>
      <c r="BC113" s="752"/>
      <c r="BD113" s="752"/>
      <c r="BE113" s="752"/>
      <c r="BF113" s="752"/>
      <c r="BG113" s="752"/>
      <c r="BH113" s="752"/>
      <c r="BI113" s="752"/>
      <c r="BJ113" s="752"/>
      <c r="BK113" s="752"/>
      <c r="BL113" s="752"/>
      <c r="BM113" s="752"/>
      <c r="BN113" s="752"/>
      <c r="BO113" s="752"/>
      <c r="BP113" s="753"/>
      <c r="BQ113" s="816">
        <v>5937</v>
      </c>
      <c r="BR113" s="817"/>
      <c r="BS113" s="817"/>
      <c r="BT113" s="817"/>
      <c r="BU113" s="817"/>
      <c r="BV113" s="817">
        <v>4454</v>
      </c>
      <c r="BW113" s="817"/>
      <c r="BX113" s="817"/>
      <c r="BY113" s="817"/>
      <c r="BZ113" s="817"/>
      <c r="CA113" s="817">
        <v>2966</v>
      </c>
      <c r="CB113" s="817"/>
      <c r="CC113" s="817"/>
      <c r="CD113" s="817"/>
      <c r="CE113" s="817"/>
      <c r="CF113" s="875">
        <v>0</v>
      </c>
      <c r="CG113" s="876"/>
      <c r="CH113" s="876"/>
      <c r="CI113" s="876"/>
      <c r="CJ113" s="876"/>
      <c r="CK113" s="927"/>
      <c r="CL113" s="821"/>
      <c r="CM113" s="815"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414</v>
      </c>
      <c r="DH113" s="780"/>
      <c r="DI113" s="780"/>
      <c r="DJ113" s="780"/>
      <c r="DK113" s="781"/>
      <c r="DL113" s="782" t="s">
        <v>394</v>
      </c>
      <c r="DM113" s="780"/>
      <c r="DN113" s="780"/>
      <c r="DO113" s="780"/>
      <c r="DP113" s="781"/>
      <c r="DQ113" s="782" t="s">
        <v>129</v>
      </c>
      <c r="DR113" s="780"/>
      <c r="DS113" s="780"/>
      <c r="DT113" s="780"/>
      <c r="DU113" s="781"/>
      <c r="DV113" s="824" t="s">
        <v>414</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1569</v>
      </c>
      <c r="AB114" s="780"/>
      <c r="AC114" s="780"/>
      <c r="AD114" s="780"/>
      <c r="AE114" s="781"/>
      <c r="AF114" s="782">
        <v>1567</v>
      </c>
      <c r="AG114" s="780"/>
      <c r="AH114" s="780"/>
      <c r="AI114" s="780"/>
      <c r="AJ114" s="781"/>
      <c r="AK114" s="782">
        <v>1577</v>
      </c>
      <c r="AL114" s="780"/>
      <c r="AM114" s="780"/>
      <c r="AN114" s="780"/>
      <c r="AO114" s="781"/>
      <c r="AP114" s="824">
        <v>0</v>
      </c>
      <c r="AQ114" s="825"/>
      <c r="AR114" s="825"/>
      <c r="AS114" s="825"/>
      <c r="AT114" s="826"/>
      <c r="AU114" s="932"/>
      <c r="AV114" s="933"/>
      <c r="AW114" s="933"/>
      <c r="AX114" s="933"/>
      <c r="AY114" s="933"/>
      <c r="AZ114" s="815" t="s">
        <v>453</v>
      </c>
      <c r="BA114" s="752"/>
      <c r="BB114" s="752"/>
      <c r="BC114" s="752"/>
      <c r="BD114" s="752"/>
      <c r="BE114" s="752"/>
      <c r="BF114" s="752"/>
      <c r="BG114" s="752"/>
      <c r="BH114" s="752"/>
      <c r="BI114" s="752"/>
      <c r="BJ114" s="752"/>
      <c r="BK114" s="752"/>
      <c r="BL114" s="752"/>
      <c r="BM114" s="752"/>
      <c r="BN114" s="752"/>
      <c r="BO114" s="752"/>
      <c r="BP114" s="753"/>
      <c r="BQ114" s="816">
        <v>1608866</v>
      </c>
      <c r="BR114" s="817"/>
      <c r="BS114" s="817"/>
      <c r="BT114" s="817"/>
      <c r="BU114" s="817"/>
      <c r="BV114" s="817">
        <v>1638092</v>
      </c>
      <c r="BW114" s="817"/>
      <c r="BX114" s="817"/>
      <c r="BY114" s="817"/>
      <c r="BZ114" s="817"/>
      <c r="CA114" s="817">
        <v>1511302</v>
      </c>
      <c r="CB114" s="817"/>
      <c r="CC114" s="817"/>
      <c r="CD114" s="817"/>
      <c r="CE114" s="817"/>
      <c r="CF114" s="875">
        <v>25.4</v>
      </c>
      <c r="CG114" s="876"/>
      <c r="CH114" s="876"/>
      <c r="CI114" s="876"/>
      <c r="CJ114" s="876"/>
      <c r="CK114" s="927"/>
      <c r="CL114" s="821"/>
      <c r="CM114" s="815"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129</v>
      </c>
      <c r="DH114" s="780"/>
      <c r="DI114" s="780"/>
      <c r="DJ114" s="780"/>
      <c r="DK114" s="781"/>
      <c r="DL114" s="782" t="s">
        <v>394</v>
      </c>
      <c r="DM114" s="780"/>
      <c r="DN114" s="780"/>
      <c r="DO114" s="780"/>
      <c r="DP114" s="781"/>
      <c r="DQ114" s="782" t="s">
        <v>129</v>
      </c>
      <c r="DR114" s="780"/>
      <c r="DS114" s="780"/>
      <c r="DT114" s="780"/>
      <c r="DU114" s="781"/>
      <c r="DV114" s="824" t="s">
        <v>129</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21649</v>
      </c>
      <c r="AB115" s="919"/>
      <c r="AC115" s="919"/>
      <c r="AD115" s="919"/>
      <c r="AE115" s="920"/>
      <c r="AF115" s="921">
        <v>9628</v>
      </c>
      <c r="AG115" s="919"/>
      <c r="AH115" s="919"/>
      <c r="AI115" s="919"/>
      <c r="AJ115" s="920"/>
      <c r="AK115" s="921">
        <v>9619</v>
      </c>
      <c r="AL115" s="919"/>
      <c r="AM115" s="919"/>
      <c r="AN115" s="919"/>
      <c r="AO115" s="920"/>
      <c r="AP115" s="922">
        <v>0.2</v>
      </c>
      <c r="AQ115" s="923"/>
      <c r="AR115" s="923"/>
      <c r="AS115" s="923"/>
      <c r="AT115" s="924"/>
      <c r="AU115" s="932"/>
      <c r="AV115" s="933"/>
      <c r="AW115" s="933"/>
      <c r="AX115" s="933"/>
      <c r="AY115" s="933"/>
      <c r="AZ115" s="815" t="s">
        <v>456</v>
      </c>
      <c r="BA115" s="752"/>
      <c r="BB115" s="752"/>
      <c r="BC115" s="752"/>
      <c r="BD115" s="752"/>
      <c r="BE115" s="752"/>
      <c r="BF115" s="752"/>
      <c r="BG115" s="752"/>
      <c r="BH115" s="752"/>
      <c r="BI115" s="752"/>
      <c r="BJ115" s="752"/>
      <c r="BK115" s="752"/>
      <c r="BL115" s="752"/>
      <c r="BM115" s="752"/>
      <c r="BN115" s="752"/>
      <c r="BO115" s="752"/>
      <c r="BP115" s="753"/>
      <c r="BQ115" s="816" t="s">
        <v>394</v>
      </c>
      <c r="BR115" s="817"/>
      <c r="BS115" s="817"/>
      <c r="BT115" s="817"/>
      <c r="BU115" s="817"/>
      <c r="BV115" s="817" t="s">
        <v>394</v>
      </c>
      <c r="BW115" s="817"/>
      <c r="BX115" s="817"/>
      <c r="BY115" s="817"/>
      <c r="BZ115" s="817"/>
      <c r="CA115" s="817" t="s">
        <v>129</v>
      </c>
      <c r="CB115" s="817"/>
      <c r="CC115" s="817"/>
      <c r="CD115" s="817"/>
      <c r="CE115" s="817"/>
      <c r="CF115" s="875" t="s">
        <v>129</v>
      </c>
      <c r="CG115" s="876"/>
      <c r="CH115" s="876"/>
      <c r="CI115" s="876"/>
      <c r="CJ115" s="876"/>
      <c r="CK115" s="927"/>
      <c r="CL115" s="821"/>
      <c r="CM115" s="815"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129</v>
      </c>
      <c r="DH115" s="780"/>
      <c r="DI115" s="780"/>
      <c r="DJ115" s="780"/>
      <c r="DK115" s="781"/>
      <c r="DL115" s="782" t="s">
        <v>414</v>
      </c>
      <c r="DM115" s="780"/>
      <c r="DN115" s="780"/>
      <c r="DO115" s="780"/>
      <c r="DP115" s="781"/>
      <c r="DQ115" s="782" t="s">
        <v>394</v>
      </c>
      <c r="DR115" s="780"/>
      <c r="DS115" s="780"/>
      <c r="DT115" s="780"/>
      <c r="DU115" s="781"/>
      <c r="DV115" s="824" t="s">
        <v>394</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129</v>
      </c>
      <c r="AB116" s="780"/>
      <c r="AC116" s="780"/>
      <c r="AD116" s="780"/>
      <c r="AE116" s="781"/>
      <c r="AF116" s="782" t="s">
        <v>394</v>
      </c>
      <c r="AG116" s="780"/>
      <c r="AH116" s="780"/>
      <c r="AI116" s="780"/>
      <c r="AJ116" s="781"/>
      <c r="AK116" s="782">
        <v>2</v>
      </c>
      <c r="AL116" s="780"/>
      <c r="AM116" s="780"/>
      <c r="AN116" s="780"/>
      <c r="AO116" s="781"/>
      <c r="AP116" s="824">
        <v>0</v>
      </c>
      <c r="AQ116" s="825"/>
      <c r="AR116" s="825"/>
      <c r="AS116" s="825"/>
      <c r="AT116" s="826"/>
      <c r="AU116" s="932"/>
      <c r="AV116" s="933"/>
      <c r="AW116" s="933"/>
      <c r="AX116" s="933"/>
      <c r="AY116" s="933"/>
      <c r="AZ116" s="909" t="s">
        <v>459</v>
      </c>
      <c r="BA116" s="910"/>
      <c r="BB116" s="910"/>
      <c r="BC116" s="910"/>
      <c r="BD116" s="910"/>
      <c r="BE116" s="910"/>
      <c r="BF116" s="910"/>
      <c r="BG116" s="910"/>
      <c r="BH116" s="910"/>
      <c r="BI116" s="910"/>
      <c r="BJ116" s="910"/>
      <c r="BK116" s="910"/>
      <c r="BL116" s="910"/>
      <c r="BM116" s="910"/>
      <c r="BN116" s="910"/>
      <c r="BO116" s="910"/>
      <c r="BP116" s="911"/>
      <c r="BQ116" s="816" t="s">
        <v>394</v>
      </c>
      <c r="BR116" s="817"/>
      <c r="BS116" s="817"/>
      <c r="BT116" s="817"/>
      <c r="BU116" s="817"/>
      <c r="BV116" s="817" t="s">
        <v>129</v>
      </c>
      <c r="BW116" s="817"/>
      <c r="BX116" s="817"/>
      <c r="BY116" s="817"/>
      <c r="BZ116" s="817"/>
      <c r="CA116" s="817" t="s">
        <v>442</v>
      </c>
      <c r="CB116" s="817"/>
      <c r="CC116" s="817"/>
      <c r="CD116" s="817"/>
      <c r="CE116" s="817"/>
      <c r="CF116" s="875" t="s">
        <v>394</v>
      </c>
      <c r="CG116" s="876"/>
      <c r="CH116" s="876"/>
      <c r="CI116" s="876"/>
      <c r="CJ116" s="876"/>
      <c r="CK116" s="927"/>
      <c r="CL116" s="821"/>
      <c r="CM116" s="815" t="s">
        <v>460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129</v>
      </c>
      <c r="DH116" s="780"/>
      <c r="DI116" s="780"/>
      <c r="DJ116" s="780"/>
      <c r="DK116" s="781"/>
      <c r="DL116" s="782" t="s">
        <v>394</v>
      </c>
      <c r="DM116" s="780"/>
      <c r="DN116" s="780"/>
      <c r="DO116" s="780"/>
      <c r="DP116" s="781"/>
      <c r="DQ116" s="782" t="s">
        <v>394</v>
      </c>
      <c r="DR116" s="780"/>
      <c r="DS116" s="780"/>
      <c r="DT116" s="780"/>
      <c r="DU116" s="781"/>
      <c r="DV116" s="824" t="s">
        <v>129</v>
      </c>
      <c r="DW116" s="825"/>
      <c r="DX116" s="825"/>
      <c r="DY116" s="825"/>
      <c r="DZ116" s="826"/>
    </row>
    <row r="117" spans="1:130" s="230" customFormat="1" ht="26.25" customHeight="1" x14ac:dyDescent="0.15">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461</v>
      </c>
      <c r="Z117" s="897"/>
      <c r="AA117" s="902">
        <v>2235627</v>
      </c>
      <c r="AB117" s="903"/>
      <c r="AC117" s="903"/>
      <c r="AD117" s="903"/>
      <c r="AE117" s="904"/>
      <c r="AF117" s="905">
        <v>2146980</v>
      </c>
      <c r="AG117" s="903"/>
      <c r="AH117" s="903"/>
      <c r="AI117" s="903"/>
      <c r="AJ117" s="904"/>
      <c r="AK117" s="905">
        <v>2084394</v>
      </c>
      <c r="AL117" s="903"/>
      <c r="AM117" s="903"/>
      <c r="AN117" s="903"/>
      <c r="AO117" s="904"/>
      <c r="AP117" s="906"/>
      <c r="AQ117" s="907"/>
      <c r="AR117" s="907"/>
      <c r="AS117" s="907"/>
      <c r="AT117" s="908"/>
      <c r="AU117" s="932"/>
      <c r="AV117" s="933"/>
      <c r="AW117" s="933"/>
      <c r="AX117" s="933"/>
      <c r="AY117" s="933"/>
      <c r="AZ117" s="863" t="s">
        <v>462</v>
      </c>
      <c r="BA117" s="864"/>
      <c r="BB117" s="864"/>
      <c r="BC117" s="864"/>
      <c r="BD117" s="864"/>
      <c r="BE117" s="864"/>
      <c r="BF117" s="864"/>
      <c r="BG117" s="864"/>
      <c r="BH117" s="864"/>
      <c r="BI117" s="864"/>
      <c r="BJ117" s="864"/>
      <c r="BK117" s="864"/>
      <c r="BL117" s="864"/>
      <c r="BM117" s="864"/>
      <c r="BN117" s="864"/>
      <c r="BO117" s="864"/>
      <c r="BP117" s="865"/>
      <c r="BQ117" s="816" t="s">
        <v>442</v>
      </c>
      <c r="BR117" s="817"/>
      <c r="BS117" s="817"/>
      <c r="BT117" s="817"/>
      <c r="BU117" s="817"/>
      <c r="BV117" s="817" t="s">
        <v>394</v>
      </c>
      <c r="BW117" s="817"/>
      <c r="BX117" s="817"/>
      <c r="BY117" s="817"/>
      <c r="BZ117" s="817"/>
      <c r="CA117" s="817" t="s">
        <v>463</v>
      </c>
      <c r="CB117" s="817"/>
      <c r="CC117" s="817"/>
      <c r="CD117" s="817"/>
      <c r="CE117" s="817"/>
      <c r="CF117" s="875" t="s">
        <v>129</v>
      </c>
      <c r="CG117" s="876"/>
      <c r="CH117" s="876"/>
      <c r="CI117" s="876"/>
      <c r="CJ117" s="876"/>
      <c r="CK117" s="927"/>
      <c r="CL117" s="821"/>
      <c r="CM117" s="815"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4" t="s">
        <v>394</v>
      </c>
      <c r="DW117" s="825"/>
      <c r="DX117" s="825"/>
      <c r="DY117" s="825"/>
      <c r="DZ117" s="826"/>
    </row>
    <row r="118" spans="1:130" s="230" customFormat="1" ht="26.25" customHeight="1" x14ac:dyDescent="0.15">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307</v>
      </c>
      <c r="AL118" s="896"/>
      <c r="AM118" s="896"/>
      <c r="AN118" s="896"/>
      <c r="AO118" s="897"/>
      <c r="AP118" s="899" t="s">
        <v>435</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129</v>
      </c>
      <c r="BR118" s="845"/>
      <c r="BS118" s="845"/>
      <c r="BT118" s="845"/>
      <c r="BU118" s="845"/>
      <c r="BV118" s="845" t="s">
        <v>129</v>
      </c>
      <c r="BW118" s="845"/>
      <c r="BX118" s="845"/>
      <c r="BY118" s="845"/>
      <c r="BZ118" s="845"/>
      <c r="CA118" s="845" t="s">
        <v>129</v>
      </c>
      <c r="CB118" s="845"/>
      <c r="CC118" s="845"/>
      <c r="CD118" s="845"/>
      <c r="CE118" s="845"/>
      <c r="CF118" s="875" t="s">
        <v>414</v>
      </c>
      <c r="CG118" s="876"/>
      <c r="CH118" s="876"/>
      <c r="CI118" s="876"/>
      <c r="CJ118" s="876"/>
      <c r="CK118" s="927"/>
      <c r="CL118" s="821"/>
      <c r="CM118" s="815"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442</v>
      </c>
      <c r="DH118" s="780"/>
      <c r="DI118" s="780"/>
      <c r="DJ118" s="780"/>
      <c r="DK118" s="781"/>
      <c r="DL118" s="782" t="s">
        <v>414</v>
      </c>
      <c r="DM118" s="780"/>
      <c r="DN118" s="780"/>
      <c r="DO118" s="780"/>
      <c r="DP118" s="781"/>
      <c r="DQ118" s="782" t="s">
        <v>414</v>
      </c>
      <c r="DR118" s="780"/>
      <c r="DS118" s="780"/>
      <c r="DT118" s="780"/>
      <c r="DU118" s="781"/>
      <c r="DV118" s="824" t="s">
        <v>414</v>
      </c>
      <c r="DW118" s="825"/>
      <c r="DX118" s="825"/>
      <c r="DY118" s="825"/>
      <c r="DZ118" s="826"/>
    </row>
    <row r="119" spans="1:130" s="230" customFormat="1" ht="26.25" customHeight="1" x14ac:dyDescent="0.15">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414</v>
      </c>
      <c r="AB119" s="889"/>
      <c r="AC119" s="889"/>
      <c r="AD119" s="889"/>
      <c r="AE119" s="890"/>
      <c r="AF119" s="891" t="s">
        <v>129</v>
      </c>
      <c r="AG119" s="889"/>
      <c r="AH119" s="889"/>
      <c r="AI119" s="889"/>
      <c r="AJ119" s="890"/>
      <c r="AK119" s="891" t="s">
        <v>442</v>
      </c>
      <c r="AL119" s="889"/>
      <c r="AM119" s="889"/>
      <c r="AN119" s="889"/>
      <c r="AO119" s="890"/>
      <c r="AP119" s="892" t="s">
        <v>414</v>
      </c>
      <c r="AQ119" s="893"/>
      <c r="AR119" s="893"/>
      <c r="AS119" s="893"/>
      <c r="AT119" s="894"/>
      <c r="AU119" s="934"/>
      <c r="AV119" s="935"/>
      <c r="AW119" s="935"/>
      <c r="AX119" s="935"/>
      <c r="AY119" s="935"/>
      <c r="AZ119" s="251" t="s">
        <v>186</v>
      </c>
      <c r="BA119" s="251"/>
      <c r="BB119" s="251"/>
      <c r="BC119" s="251"/>
      <c r="BD119" s="251"/>
      <c r="BE119" s="251"/>
      <c r="BF119" s="251"/>
      <c r="BG119" s="251"/>
      <c r="BH119" s="251"/>
      <c r="BI119" s="251"/>
      <c r="BJ119" s="251"/>
      <c r="BK119" s="251"/>
      <c r="BL119" s="251"/>
      <c r="BM119" s="251"/>
      <c r="BN119" s="251"/>
      <c r="BO119" s="877" t="s">
        <v>467</v>
      </c>
      <c r="BP119" s="878"/>
      <c r="BQ119" s="879">
        <v>22242802</v>
      </c>
      <c r="BR119" s="845"/>
      <c r="BS119" s="845"/>
      <c r="BT119" s="845"/>
      <c r="BU119" s="845"/>
      <c r="BV119" s="845">
        <v>22773879</v>
      </c>
      <c r="BW119" s="845"/>
      <c r="BX119" s="845"/>
      <c r="BY119" s="845"/>
      <c r="BZ119" s="845"/>
      <c r="CA119" s="845">
        <v>22047686</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38861</v>
      </c>
      <c r="DH119" s="764"/>
      <c r="DI119" s="764"/>
      <c r="DJ119" s="764"/>
      <c r="DK119" s="765"/>
      <c r="DL119" s="766">
        <v>29839</v>
      </c>
      <c r="DM119" s="764"/>
      <c r="DN119" s="764"/>
      <c r="DO119" s="764"/>
      <c r="DP119" s="765"/>
      <c r="DQ119" s="766">
        <v>20662</v>
      </c>
      <c r="DR119" s="764"/>
      <c r="DS119" s="764"/>
      <c r="DT119" s="764"/>
      <c r="DU119" s="765"/>
      <c r="DV119" s="848">
        <v>0.3</v>
      </c>
      <c r="DW119" s="849"/>
      <c r="DX119" s="849"/>
      <c r="DY119" s="849"/>
      <c r="DZ119" s="850"/>
    </row>
    <row r="120" spans="1:130" s="230" customFormat="1" ht="26.25" customHeight="1" x14ac:dyDescent="0.15">
      <c r="A120" s="820"/>
      <c r="B120" s="821"/>
      <c r="C120" s="815" t="s">
        <v>444</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129</v>
      </c>
      <c r="AB120" s="780"/>
      <c r="AC120" s="780"/>
      <c r="AD120" s="780"/>
      <c r="AE120" s="781"/>
      <c r="AF120" s="782" t="s">
        <v>129</v>
      </c>
      <c r="AG120" s="780"/>
      <c r="AH120" s="780"/>
      <c r="AI120" s="780"/>
      <c r="AJ120" s="781"/>
      <c r="AK120" s="782" t="s">
        <v>414</v>
      </c>
      <c r="AL120" s="780"/>
      <c r="AM120" s="780"/>
      <c r="AN120" s="780"/>
      <c r="AO120" s="781"/>
      <c r="AP120" s="824" t="s">
        <v>129</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4690777</v>
      </c>
      <c r="BR120" s="842"/>
      <c r="BS120" s="842"/>
      <c r="BT120" s="842"/>
      <c r="BU120" s="842"/>
      <c r="BV120" s="842">
        <v>5893006</v>
      </c>
      <c r="BW120" s="842"/>
      <c r="BX120" s="842"/>
      <c r="BY120" s="842"/>
      <c r="BZ120" s="842"/>
      <c r="CA120" s="842">
        <v>7465303</v>
      </c>
      <c r="CB120" s="842"/>
      <c r="CC120" s="842"/>
      <c r="CD120" s="842"/>
      <c r="CE120" s="842"/>
      <c r="CF120" s="866">
        <v>125.4</v>
      </c>
      <c r="CG120" s="867"/>
      <c r="CH120" s="867"/>
      <c r="CI120" s="867"/>
      <c r="CJ120" s="867"/>
      <c r="CK120" s="868" t="s">
        <v>471</v>
      </c>
      <c r="CL120" s="852"/>
      <c r="CM120" s="852"/>
      <c r="CN120" s="852"/>
      <c r="CO120" s="853"/>
      <c r="CP120" s="872" t="s">
        <v>410</v>
      </c>
      <c r="CQ120" s="873"/>
      <c r="CR120" s="873"/>
      <c r="CS120" s="873"/>
      <c r="CT120" s="873"/>
      <c r="CU120" s="873"/>
      <c r="CV120" s="873"/>
      <c r="CW120" s="873"/>
      <c r="CX120" s="873"/>
      <c r="CY120" s="873"/>
      <c r="CZ120" s="873"/>
      <c r="DA120" s="873"/>
      <c r="DB120" s="873"/>
      <c r="DC120" s="873"/>
      <c r="DD120" s="873"/>
      <c r="DE120" s="873"/>
      <c r="DF120" s="874"/>
      <c r="DG120" s="861">
        <v>3261284</v>
      </c>
      <c r="DH120" s="842"/>
      <c r="DI120" s="842"/>
      <c r="DJ120" s="842"/>
      <c r="DK120" s="842"/>
      <c r="DL120" s="842">
        <v>3126514</v>
      </c>
      <c r="DM120" s="842"/>
      <c r="DN120" s="842"/>
      <c r="DO120" s="842"/>
      <c r="DP120" s="842"/>
      <c r="DQ120" s="842">
        <v>3133619</v>
      </c>
      <c r="DR120" s="842"/>
      <c r="DS120" s="842"/>
      <c r="DT120" s="842"/>
      <c r="DU120" s="842"/>
      <c r="DV120" s="843">
        <v>52.6</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129</v>
      </c>
      <c r="AB121" s="780"/>
      <c r="AC121" s="780"/>
      <c r="AD121" s="780"/>
      <c r="AE121" s="781"/>
      <c r="AF121" s="782" t="s">
        <v>129</v>
      </c>
      <c r="AG121" s="780"/>
      <c r="AH121" s="780"/>
      <c r="AI121" s="780"/>
      <c r="AJ121" s="781"/>
      <c r="AK121" s="782" t="s">
        <v>394</v>
      </c>
      <c r="AL121" s="780"/>
      <c r="AM121" s="780"/>
      <c r="AN121" s="780"/>
      <c r="AO121" s="781"/>
      <c r="AP121" s="824" t="s">
        <v>129</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95432</v>
      </c>
      <c r="BR121" s="817"/>
      <c r="BS121" s="817"/>
      <c r="BT121" s="817"/>
      <c r="BU121" s="817"/>
      <c r="BV121" s="817">
        <v>42584</v>
      </c>
      <c r="BW121" s="817"/>
      <c r="BX121" s="817"/>
      <c r="BY121" s="817"/>
      <c r="BZ121" s="817"/>
      <c r="CA121" s="817">
        <v>1310</v>
      </c>
      <c r="CB121" s="817"/>
      <c r="CC121" s="817"/>
      <c r="CD121" s="817"/>
      <c r="CE121" s="817"/>
      <c r="CF121" s="875">
        <v>0</v>
      </c>
      <c r="CG121" s="876"/>
      <c r="CH121" s="876"/>
      <c r="CI121" s="876"/>
      <c r="CJ121" s="876"/>
      <c r="CK121" s="869"/>
      <c r="CL121" s="855"/>
      <c r="CM121" s="855"/>
      <c r="CN121" s="855"/>
      <c r="CO121" s="856"/>
      <c r="CP121" s="835" t="s">
        <v>408</v>
      </c>
      <c r="CQ121" s="836"/>
      <c r="CR121" s="836"/>
      <c r="CS121" s="836"/>
      <c r="CT121" s="836"/>
      <c r="CU121" s="836"/>
      <c r="CV121" s="836"/>
      <c r="CW121" s="836"/>
      <c r="CX121" s="836"/>
      <c r="CY121" s="836"/>
      <c r="CZ121" s="836"/>
      <c r="DA121" s="836"/>
      <c r="DB121" s="836"/>
      <c r="DC121" s="836"/>
      <c r="DD121" s="836"/>
      <c r="DE121" s="836"/>
      <c r="DF121" s="837"/>
      <c r="DG121" s="816">
        <v>369989</v>
      </c>
      <c r="DH121" s="817"/>
      <c r="DI121" s="817"/>
      <c r="DJ121" s="817"/>
      <c r="DK121" s="817"/>
      <c r="DL121" s="817">
        <v>375284</v>
      </c>
      <c r="DM121" s="817"/>
      <c r="DN121" s="817"/>
      <c r="DO121" s="817"/>
      <c r="DP121" s="817"/>
      <c r="DQ121" s="817">
        <v>353308</v>
      </c>
      <c r="DR121" s="817"/>
      <c r="DS121" s="817"/>
      <c r="DT121" s="817"/>
      <c r="DU121" s="817"/>
      <c r="DV121" s="794">
        <v>5.9</v>
      </c>
      <c r="DW121" s="794"/>
      <c r="DX121" s="794"/>
      <c r="DY121" s="794"/>
      <c r="DZ121" s="795"/>
    </row>
    <row r="122" spans="1:130" s="230" customFormat="1" ht="26.25" customHeight="1" x14ac:dyDescent="0.15">
      <c r="A122" s="820"/>
      <c r="B122" s="821"/>
      <c r="C122" s="815"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129</v>
      </c>
      <c r="AB122" s="780"/>
      <c r="AC122" s="780"/>
      <c r="AD122" s="780"/>
      <c r="AE122" s="781"/>
      <c r="AF122" s="782" t="s">
        <v>129</v>
      </c>
      <c r="AG122" s="780"/>
      <c r="AH122" s="780"/>
      <c r="AI122" s="780"/>
      <c r="AJ122" s="781"/>
      <c r="AK122" s="782" t="s">
        <v>414</v>
      </c>
      <c r="AL122" s="780"/>
      <c r="AM122" s="780"/>
      <c r="AN122" s="780"/>
      <c r="AO122" s="781"/>
      <c r="AP122" s="824" t="s">
        <v>414</v>
      </c>
      <c r="AQ122" s="825"/>
      <c r="AR122" s="825"/>
      <c r="AS122" s="825"/>
      <c r="AT122" s="826"/>
      <c r="AU122" s="883"/>
      <c r="AV122" s="884"/>
      <c r="AW122" s="884"/>
      <c r="AX122" s="884"/>
      <c r="AY122" s="885"/>
      <c r="AZ122" s="838" t="s">
        <v>474</v>
      </c>
      <c r="BA122" s="839"/>
      <c r="BB122" s="839"/>
      <c r="BC122" s="839"/>
      <c r="BD122" s="839"/>
      <c r="BE122" s="839"/>
      <c r="BF122" s="839"/>
      <c r="BG122" s="839"/>
      <c r="BH122" s="839"/>
      <c r="BI122" s="839"/>
      <c r="BJ122" s="839"/>
      <c r="BK122" s="839"/>
      <c r="BL122" s="839"/>
      <c r="BM122" s="839"/>
      <c r="BN122" s="839"/>
      <c r="BO122" s="839"/>
      <c r="BP122" s="840"/>
      <c r="BQ122" s="879">
        <v>13869213</v>
      </c>
      <c r="BR122" s="845"/>
      <c r="BS122" s="845"/>
      <c r="BT122" s="845"/>
      <c r="BU122" s="845"/>
      <c r="BV122" s="845">
        <v>14066879</v>
      </c>
      <c r="BW122" s="845"/>
      <c r="BX122" s="845"/>
      <c r="BY122" s="845"/>
      <c r="BZ122" s="845"/>
      <c r="CA122" s="845">
        <v>13804229</v>
      </c>
      <c r="CB122" s="845"/>
      <c r="CC122" s="845"/>
      <c r="CD122" s="845"/>
      <c r="CE122" s="845"/>
      <c r="CF122" s="846">
        <v>231.9</v>
      </c>
      <c r="CG122" s="847"/>
      <c r="CH122" s="847"/>
      <c r="CI122" s="847"/>
      <c r="CJ122" s="847"/>
      <c r="CK122" s="869"/>
      <c r="CL122" s="855"/>
      <c r="CM122" s="855"/>
      <c r="CN122" s="855"/>
      <c r="CO122" s="856"/>
      <c r="CP122" s="835" t="s">
        <v>412</v>
      </c>
      <c r="CQ122" s="836"/>
      <c r="CR122" s="836"/>
      <c r="CS122" s="836"/>
      <c r="CT122" s="836"/>
      <c r="CU122" s="836"/>
      <c r="CV122" s="836"/>
      <c r="CW122" s="836"/>
      <c r="CX122" s="836"/>
      <c r="CY122" s="836"/>
      <c r="CZ122" s="836"/>
      <c r="DA122" s="836"/>
      <c r="DB122" s="836"/>
      <c r="DC122" s="836"/>
      <c r="DD122" s="836"/>
      <c r="DE122" s="836"/>
      <c r="DF122" s="837"/>
      <c r="DG122" s="816">
        <v>29900</v>
      </c>
      <c r="DH122" s="817"/>
      <c r="DI122" s="817"/>
      <c r="DJ122" s="817"/>
      <c r="DK122" s="817"/>
      <c r="DL122" s="817">
        <v>25818</v>
      </c>
      <c r="DM122" s="817"/>
      <c r="DN122" s="817"/>
      <c r="DO122" s="817"/>
      <c r="DP122" s="817"/>
      <c r="DQ122" s="817">
        <v>22918</v>
      </c>
      <c r="DR122" s="817"/>
      <c r="DS122" s="817"/>
      <c r="DT122" s="817"/>
      <c r="DU122" s="817"/>
      <c r="DV122" s="794">
        <v>0.4</v>
      </c>
      <c r="DW122" s="794"/>
      <c r="DX122" s="794"/>
      <c r="DY122" s="794"/>
      <c r="DZ122" s="795"/>
    </row>
    <row r="123" spans="1:130" s="230" customFormat="1" ht="26.25" customHeight="1" x14ac:dyDescent="0.15">
      <c r="A123" s="820"/>
      <c r="B123" s="821"/>
      <c r="C123" s="815" t="s">
        <v>460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394</v>
      </c>
      <c r="AB123" s="780"/>
      <c r="AC123" s="780"/>
      <c r="AD123" s="780"/>
      <c r="AE123" s="781"/>
      <c r="AF123" s="782" t="s">
        <v>129</v>
      </c>
      <c r="AG123" s="780"/>
      <c r="AH123" s="780"/>
      <c r="AI123" s="780"/>
      <c r="AJ123" s="781"/>
      <c r="AK123" s="782" t="s">
        <v>463</v>
      </c>
      <c r="AL123" s="780"/>
      <c r="AM123" s="780"/>
      <c r="AN123" s="780"/>
      <c r="AO123" s="781"/>
      <c r="AP123" s="824" t="s">
        <v>129</v>
      </c>
      <c r="AQ123" s="825"/>
      <c r="AR123" s="825"/>
      <c r="AS123" s="825"/>
      <c r="AT123" s="826"/>
      <c r="AU123" s="886"/>
      <c r="AV123" s="887"/>
      <c r="AW123" s="887"/>
      <c r="AX123" s="887"/>
      <c r="AY123" s="887"/>
      <c r="AZ123" s="251" t="s">
        <v>186</v>
      </c>
      <c r="BA123" s="251"/>
      <c r="BB123" s="251"/>
      <c r="BC123" s="251"/>
      <c r="BD123" s="251"/>
      <c r="BE123" s="251"/>
      <c r="BF123" s="251"/>
      <c r="BG123" s="251"/>
      <c r="BH123" s="251"/>
      <c r="BI123" s="251"/>
      <c r="BJ123" s="251"/>
      <c r="BK123" s="251"/>
      <c r="BL123" s="251"/>
      <c r="BM123" s="251"/>
      <c r="BN123" s="251"/>
      <c r="BO123" s="877" t="s">
        <v>475</v>
      </c>
      <c r="BP123" s="878"/>
      <c r="BQ123" s="832">
        <v>18655422</v>
      </c>
      <c r="BR123" s="833"/>
      <c r="BS123" s="833"/>
      <c r="BT123" s="833"/>
      <c r="BU123" s="833"/>
      <c r="BV123" s="833">
        <v>20002469</v>
      </c>
      <c r="BW123" s="833"/>
      <c r="BX123" s="833"/>
      <c r="BY123" s="833"/>
      <c r="BZ123" s="833"/>
      <c r="CA123" s="833">
        <v>21270842</v>
      </c>
      <c r="CB123" s="833"/>
      <c r="CC123" s="833"/>
      <c r="CD123" s="833"/>
      <c r="CE123" s="833"/>
      <c r="CF123" s="748"/>
      <c r="CG123" s="749"/>
      <c r="CH123" s="749"/>
      <c r="CI123" s="749"/>
      <c r="CJ123" s="834"/>
      <c r="CK123" s="869"/>
      <c r="CL123" s="855"/>
      <c r="CM123" s="855"/>
      <c r="CN123" s="855"/>
      <c r="CO123" s="856"/>
      <c r="CP123" s="835" t="s">
        <v>476</v>
      </c>
      <c r="CQ123" s="836"/>
      <c r="CR123" s="836"/>
      <c r="CS123" s="836"/>
      <c r="CT123" s="836"/>
      <c r="CU123" s="836"/>
      <c r="CV123" s="836"/>
      <c r="CW123" s="836"/>
      <c r="CX123" s="836"/>
      <c r="CY123" s="836"/>
      <c r="CZ123" s="836"/>
      <c r="DA123" s="836"/>
      <c r="DB123" s="836"/>
      <c r="DC123" s="836"/>
      <c r="DD123" s="836"/>
      <c r="DE123" s="836"/>
      <c r="DF123" s="837"/>
      <c r="DG123" s="779">
        <v>110</v>
      </c>
      <c r="DH123" s="780"/>
      <c r="DI123" s="780"/>
      <c r="DJ123" s="780"/>
      <c r="DK123" s="781"/>
      <c r="DL123" s="782">
        <v>265</v>
      </c>
      <c r="DM123" s="780"/>
      <c r="DN123" s="780"/>
      <c r="DO123" s="780"/>
      <c r="DP123" s="781"/>
      <c r="DQ123" s="782">
        <v>217</v>
      </c>
      <c r="DR123" s="780"/>
      <c r="DS123" s="780"/>
      <c r="DT123" s="780"/>
      <c r="DU123" s="781"/>
      <c r="DV123" s="824">
        <v>0</v>
      </c>
      <c r="DW123" s="825"/>
      <c r="DX123" s="825"/>
      <c r="DY123" s="825"/>
      <c r="DZ123" s="826"/>
    </row>
    <row r="124" spans="1:130" s="230" customFormat="1" ht="26.25" customHeight="1" thickBot="1" x14ac:dyDescent="0.2">
      <c r="A124" s="820"/>
      <c r="B124" s="821"/>
      <c r="C124" s="815"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463</v>
      </c>
      <c r="AB124" s="780"/>
      <c r="AC124" s="780"/>
      <c r="AD124" s="780"/>
      <c r="AE124" s="781"/>
      <c r="AF124" s="782" t="s">
        <v>442</v>
      </c>
      <c r="AG124" s="780"/>
      <c r="AH124" s="780"/>
      <c r="AI124" s="780"/>
      <c r="AJ124" s="781"/>
      <c r="AK124" s="782" t="s">
        <v>463</v>
      </c>
      <c r="AL124" s="780"/>
      <c r="AM124" s="780"/>
      <c r="AN124" s="780"/>
      <c r="AO124" s="781"/>
      <c r="AP124" s="824" t="s">
        <v>442</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60.2</v>
      </c>
      <c r="BR124" s="831"/>
      <c r="BS124" s="831"/>
      <c r="BT124" s="831"/>
      <c r="BU124" s="831"/>
      <c r="BV124" s="831">
        <v>44.7</v>
      </c>
      <c r="BW124" s="831"/>
      <c r="BX124" s="831"/>
      <c r="BY124" s="831"/>
      <c r="BZ124" s="831"/>
      <c r="CA124" s="831">
        <v>13</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t="s">
        <v>129</v>
      </c>
      <c r="DH124" s="764"/>
      <c r="DI124" s="764"/>
      <c r="DJ124" s="764"/>
      <c r="DK124" s="765"/>
      <c r="DL124" s="766" t="s">
        <v>129</v>
      </c>
      <c r="DM124" s="764"/>
      <c r="DN124" s="764"/>
      <c r="DO124" s="764"/>
      <c r="DP124" s="765"/>
      <c r="DQ124" s="766" t="s">
        <v>129</v>
      </c>
      <c r="DR124" s="764"/>
      <c r="DS124" s="764"/>
      <c r="DT124" s="764"/>
      <c r="DU124" s="765"/>
      <c r="DV124" s="848" t="s">
        <v>129</v>
      </c>
      <c r="DW124" s="849"/>
      <c r="DX124" s="849"/>
      <c r="DY124" s="849"/>
      <c r="DZ124" s="850"/>
    </row>
    <row r="125" spans="1:130" s="230" customFormat="1" ht="26.25" customHeight="1" x14ac:dyDescent="0.15">
      <c r="A125" s="820"/>
      <c r="B125" s="821"/>
      <c r="C125" s="815"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129</v>
      </c>
      <c r="AB125" s="780"/>
      <c r="AC125" s="780"/>
      <c r="AD125" s="780"/>
      <c r="AE125" s="781"/>
      <c r="AF125" s="782" t="s">
        <v>479</v>
      </c>
      <c r="AG125" s="780"/>
      <c r="AH125" s="780"/>
      <c r="AI125" s="780"/>
      <c r="AJ125" s="781"/>
      <c r="AK125" s="782" t="s">
        <v>129</v>
      </c>
      <c r="AL125" s="780"/>
      <c r="AM125" s="780"/>
      <c r="AN125" s="780"/>
      <c r="AO125" s="781"/>
      <c r="AP125" s="824" t="s">
        <v>129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480</v>
      </c>
      <c r="CL125" s="852"/>
      <c r="CM125" s="852"/>
      <c r="CN125" s="852"/>
      <c r="CO125" s="853"/>
      <c r="CP125" s="860" t="s">
        <v>481</v>
      </c>
      <c r="CQ125" s="808"/>
      <c r="CR125" s="808"/>
      <c r="CS125" s="808"/>
      <c r="CT125" s="808"/>
      <c r="CU125" s="808"/>
      <c r="CV125" s="808"/>
      <c r="CW125" s="808"/>
      <c r="CX125" s="808"/>
      <c r="CY125" s="808"/>
      <c r="CZ125" s="808"/>
      <c r="DA125" s="808"/>
      <c r="DB125" s="808"/>
      <c r="DC125" s="808"/>
      <c r="DD125" s="808"/>
      <c r="DE125" s="808"/>
      <c r="DF125" s="809"/>
      <c r="DG125" s="861" t="s">
        <v>129</v>
      </c>
      <c r="DH125" s="842"/>
      <c r="DI125" s="842"/>
      <c r="DJ125" s="842"/>
      <c r="DK125" s="842"/>
      <c r="DL125" s="842" t="s">
        <v>129</v>
      </c>
      <c r="DM125" s="842"/>
      <c r="DN125" s="842"/>
      <c r="DO125" s="842"/>
      <c r="DP125" s="842"/>
      <c r="DQ125" s="842" t="s">
        <v>129</v>
      </c>
      <c r="DR125" s="842"/>
      <c r="DS125" s="842"/>
      <c r="DT125" s="842"/>
      <c r="DU125" s="842"/>
      <c r="DV125" s="843" t="s">
        <v>129</v>
      </c>
      <c r="DW125" s="843"/>
      <c r="DX125" s="843"/>
      <c r="DY125" s="843"/>
      <c r="DZ125" s="844"/>
    </row>
    <row r="126" spans="1:130" s="230" customFormat="1" ht="26.25" customHeight="1" thickBot="1" x14ac:dyDescent="0.2">
      <c r="A126" s="820"/>
      <c r="B126" s="821"/>
      <c r="C126" s="815"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482</v>
      </c>
      <c r="AB126" s="780"/>
      <c r="AC126" s="780"/>
      <c r="AD126" s="780"/>
      <c r="AE126" s="781"/>
      <c r="AF126" s="782" t="s">
        <v>129</v>
      </c>
      <c r="AG126" s="780"/>
      <c r="AH126" s="780"/>
      <c r="AI126" s="780"/>
      <c r="AJ126" s="781"/>
      <c r="AK126" s="782" t="s">
        <v>129</v>
      </c>
      <c r="AL126" s="780"/>
      <c r="AM126" s="780"/>
      <c r="AN126" s="780"/>
      <c r="AO126" s="781"/>
      <c r="AP126" s="824" t="s">
        <v>129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t="s">
        <v>129</v>
      </c>
      <c r="DH126" s="817"/>
      <c r="DI126" s="817"/>
      <c r="DJ126" s="817"/>
      <c r="DK126" s="817"/>
      <c r="DL126" s="817" t="s">
        <v>129</v>
      </c>
      <c r="DM126" s="817"/>
      <c r="DN126" s="817"/>
      <c r="DO126" s="817"/>
      <c r="DP126" s="817"/>
      <c r="DQ126" s="817" t="s">
        <v>129</v>
      </c>
      <c r="DR126" s="817"/>
      <c r="DS126" s="817"/>
      <c r="DT126" s="817"/>
      <c r="DU126" s="817"/>
      <c r="DV126" s="794" t="s">
        <v>484</v>
      </c>
      <c r="DW126" s="794"/>
      <c r="DX126" s="794"/>
      <c r="DY126" s="794"/>
      <c r="DZ126" s="795"/>
    </row>
    <row r="127" spans="1:130" s="230" customFormat="1" ht="26.25" customHeight="1" x14ac:dyDescent="0.15">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21649</v>
      </c>
      <c r="AB127" s="780"/>
      <c r="AC127" s="780"/>
      <c r="AD127" s="780"/>
      <c r="AE127" s="781"/>
      <c r="AF127" s="782">
        <v>9628</v>
      </c>
      <c r="AG127" s="780"/>
      <c r="AH127" s="780"/>
      <c r="AI127" s="780"/>
      <c r="AJ127" s="781"/>
      <c r="AK127" s="782">
        <v>9619</v>
      </c>
      <c r="AL127" s="780"/>
      <c r="AM127" s="780"/>
      <c r="AN127" s="780"/>
      <c r="AO127" s="781"/>
      <c r="AP127" s="824">
        <v>0.2</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129</v>
      </c>
      <c r="DH127" s="817"/>
      <c r="DI127" s="817"/>
      <c r="DJ127" s="817"/>
      <c r="DK127" s="817"/>
      <c r="DL127" s="817" t="s">
        <v>129</v>
      </c>
      <c r="DM127" s="817"/>
      <c r="DN127" s="817"/>
      <c r="DO127" s="817"/>
      <c r="DP127" s="817"/>
      <c r="DQ127" s="817" t="s">
        <v>129</v>
      </c>
      <c r="DR127" s="817"/>
      <c r="DS127" s="817"/>
      <c r="DT127" s="817"/>
      <c r="DU127" s="817"/>
      <c r="DV127" s="794" t="s">
        <v>129</v>
      </c>
      <c r="DW127" s="794"/>
      <c r="DX127" s="794"/>
      <c r="DY127" s="794"/>
      <c r="DZ127" s="795"/>
    </row>
    <row r="128" spans="1:130" s="230" customFormat="1" ht="26.25" customHeight="1" thickBot="1" x14ac:dyDescent="0.2">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v>134495</v>
      </c>
      <c r="AB128" s="801"/>
      <c r="AC128" s="801"/>
      <c r="AD128" s="801"/>
      <c r="AE128" s="802"/>
      <c r="AF128" s="803">
        <v>126955</v>
      </c>
      <c r="AG128" s="801"/>
      <c r="AH128" s="801"/>
      <c r="AI128" s="801"/>
      <c r="AJ128" s="802"/>
      <c r="AK128" s="803">
        <v>183576</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129</v>
      </c>
      <c r="BG128" s="787"/>
      <c r="BH128" s="787"/>
      <c r="BI128" s="787"/>
      <c r="BJ128" s="787"/>
      <c r="BK128" s="787"/>
      <c r="BL128" s="810"/>
      <c r="BM128" s="786">
        <v>13.98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494</v>
      </c>
      <c r="CQ128" s="730"/>
      <c r="CR128" s="730"/>
      <c r="CS128" s="730"/>
      <c r="CT128" s="730"/>
      <c r="CU128" s="730"/>
      <c r="CV128" s="730"/>
      <c r="CW128" s="730"/>
      <c r="CX128" s="730"/>
      <c r="CY128" s="730"/>
      <c r="CZ128" s="730"/>
      <c r="DA128" s="730"/>
      <c r="DB128" s="730"/>
      <c r="DC128" s="730"/>
      <c r="DD128" s="730"/>
      <c r="DE128" s="730"/>
      <c r="DF128" s="731"/>
      <c r="DG128" s="790" t="s">
        <v>129</v>
      </c>
      <c r="DH128" s="791"/>
      <c r="DI128" s="791"/>
      <c r="DJ128" s="791"/>
      <c r="DK128" s="791"/>
      <c r="DL128" s="791" t="s">
        <v>495</v>
      </c>
      <c r="DM128" s="791"/>
      <c r="DN128" s="791"/>
      <c r="DO128" s="791"/>
      <c r="DP128" s="791"/>
      <c r="DQ128" s="791" t="s">
        <v>129</v>
      </c>
      <c r="DR128" s="791"/>
      <c r="DS128" s="791"/>
      <c r="DT128" s="791"/>
      <c r="DU128" s="791"/>
      <c r="DV128" s="792" t="s">
        <v>129</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7180274</v>
      </c>
      <c r="AB129" s="780"/>
      <c r="AC129" s="780"/>
      <c r="AD129" s="780"/>
      <c r="AE129" s="781"/>
      <c r="AF129" s="782">
        <v>7479583</v>
      </c>
      <c r="AG129" s="780"/>
      <c r="AH129" s="780"/>
      <c r="AI129" s="780"/>
      <c r="AJ129" s="781"/>
      <c r="AK129" s="782">
        <v>7205360</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129</v>
      </c>
      <c r="BG129" s="771"/>
      <c r="BH129" s="771"/>
      <c r="BI129" s="771"/>
      <c r="BJ129" s="771"/>
      <c r="BK129" s="771"/>
      <c r="BL129" s="772"/>
      <c r="BM129" s="770">
        <v>18.98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1230384</v>
      </c>
      <c r="AB130" s="780"/>
      <c r="AC130" s="780"/>
      <c r="AD130" s="780"/>
      <c r="AE130" s="781"/>
      <c r="AF130" s="782">
        <v>1288938</v>
      </c>
      <c r="AG130" s="780"/>
      <c r="AH130" s="780"/>
      <c r="AI130" s="780"/>
      <c r="AJ130" s="781"/>
      <c r="AK130" s="782">
        <v>1252368</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12.4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5949890</v>
      </c>
      <c r="AB131" s="764"/>
      <c r="AC131" s="764"/>
      <c r="AD131" s="764"/>
      <c r="AE131" s="765"/>
      <c r="AF131" s="766">
        <v>6190645</v>
      </c>
      <c r="AG131" s="764"/>
      <c r="AH131" s="764"/>
      <c r="AI131" s="764"/>
      <c r="AJ131" s="765"/>
      <c r="AK131" s="766">
        <v>5952992</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v>13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14.634690730000001</v>
      </c>
      <c r="AB132" s="745"/>
      <c r="AC132" s="745"/>
      <c r="AD132" s="745"/>
      <c r="AE132" s="746"/>
      <c r="AF132" s="747">
        <v>11.80954489</v>
      </c>
      <c r="AG132" s="745"/>
      <c r="AH132" s="745"/>
      <c r="AI132" s="745"/>
      <c r="AJ132" s="746"/>
      <c r="AK132" s="747">
        <v>10.892841779999999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14.9</v>
      </c>
      <c r="AB133" s="724"/>
      <c r="AC133" s="724"/>
      <c r="AD133" s="724"/>
      <c r="AE133" s="725"/>
      <c r="AF133" s="723">
        <v>13.6</v>
      </c>
      <c r="AG133" s="724"/>
      <c r="AH133" s="724"/>
      <c r="AI133" s="724"/>
      <c r="AJ133" s="725"/>
      <c r="AK133" s="723">
        <v>12.4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knXPqMIiaQq7uvHMQKQKABm629ftGOkLiv86Ry2oiRffuA4NC+AC3GfEtZnatPl2mOcaLrdK57pu2pSSnTLZA==" saltValue="tYlQiyorj/v1ZkjNnVIQA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1IFkhtqrOzNjSb62/pH2hWo4jcUCe9VwQAkQxaWbSoh16n6OHy6hSlyvO37g6iQ3HR13lI7DGKqeyc7MCflsg==" saltValue="YbYm1p+cggIrn4/vQqT0C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QPekj27gtP/E96pdMnD89hc0wZAbvXuQOf9bg1p+7BCiBi7z0ZARaKAfB38Ncy+WghmEdmdqNohi90HXoVjFQ==" saltValue="fegMW1sFZeUhEl2vwbJf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514</v>
      </c>
      <c r="AL9" s="1131"/>
      <c r="AM9" s="1131"/>
      <c r="AN9" s="1132"/>
      <c r="AO9" s="281">
        <v>2159026</v>
      </c>
      <c r="AP9" s="281">
        <v>106524</v>
      </c>
      <c r="AQ9" s="282">
        <v>105319</v>
      </c>
      <c r="AR9" s="283">
        <v>1.1000000000000001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515</v>
      </c>
      <c r="AL10" s="1131"/>
      <c r="AM10" s="1131"/>
      <c r="AN10" s="1132"/>
      <c r="AO10" s="284">
        <v>371041</v>
      </c>
      <c r="AP10" s="284">
        <v>18307</v>
      </c>
      <c r="AQ10" s="285">
        <v>9860</v>
      </c>
      <c r="AR10" s="286">
        <v>85.7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516</v>
      </c>
      <c r="AL11" s="1131"/>
      <c r="AM11" s="1131"/>
      <c r="AN11" s="1132"/>
      <c r="AO11" s="284" t="s">
        <v>517</v>
      </c>
      <c r="AP11" s="284" t="s">
        <v>517</v>
      </c>
      <c r="AQ11" s="285">
        <v>1656</v>
      </c>
      <c r="AR11" s="286" t="s">
        <v>517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518</v>
      </c>
      <c r="AL12" s="1131"/>
      <c r="AM12" s="1131"/>
      <c r="AN12" s="1132"/>
      <c r="AO12" s="284" t="s">
        <v>517</v>
      </c>
      <c r="AP12" s="284" t="s">
        <v>517</v>
      </c>
      <c r="AQ12" s="285">
        <v>3</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519</v>
      </c>
      <c r="AL13" s="1131"/>
      <c r="AM13" s="1131"/>
      <c r="AN13" s="1132"/>
      <c r="AO13" s="284">
        <v>113187</v>
      </c>
      <c r="AP13" s="284">
        <v>5585</v>
      </c>
      <c r="AQ13" s="285">
        <v>4056</v>
      </c>
      <c r="AR13" s="286">
        <v>37.700000000000003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520</v>
      </c>
      <c r="AL14" s="1131"/>
      <c r="AM14" s="1131"/>
      <c r="AN14" s="1132"/>
      <c r="AO14" s="284">
        <v>7274</v>
      </c>
      <c r="AP14" s="284">
        <v>359</v>
      </c>
      <c r="AQ14" s="285">
        <v>2339</v>
      </c>
      <c r="AR14" s="286">
        <v>-84.7</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521</v>
      </c>
      <c r="AL15" s="1134"/>
      <c r="AM15" s="1134"/>
      <c r="AN15" s="1135"/>
      <c r="AO15" s="284">
        <v>-248915</v>
      </c>
      <c r="AP15" s="284">
        <v>-12281</v>
      </c>
      <c r="AQ15" s="285">
        <v>-7717</v>
      </c>
      <c r="AR15" s="286">
        <v>59.1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186</v>
      </c>
      <c r="AL16" s="1134"/>
      <c r="AM16" s="1134"/>
      <c r="AN16" s="1135"/>
      <c r="AO16" s="284">
        <v>2401613</v>
      </c>
      <c r="AP16" s="284">
        <v>118493</v>
      </c>
      <c r="AQ16" s="285">
        <v>115515</v>
      </c>
      <c r="AR16" s="286">
        <v>2.6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526</v>
      </c>
      <c r="AL21" s="1137"/>
      <c r="AM21" s="1137"/>
      <c r="AN21" s="1138"/>
      <c r="AO21" s="297">
        <v>11.35</v>
      </c>
      <c r="AP21" s="298">
        <v>10.69</v>
      </c>
      <c r="AQ21" s="299">
        <v>0.66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527</v>
      </c>
      <c r="AL22" s="1137"/>
      <c r="AM22" s="1137"/>
      <c r="AN22" s="1138"/>
      <c r="AO22" s="302">
        <v>97.1</v>
      </c>
      <c r="AP22" s="303">
        <v>97.4</v>
      </c>
      <c r="AQ22" s="304">
        <v>-0.3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531</v>
      </c>
      <c r="AL32" s="1121"/>
      <c r="AM32" s="1121"/>
      <c r="AN32" s="1122"/>
      <c r="AO32" s="312">
        <v>1810385</v>
      </c>
      <c r="AP32" s="312">
        <v>89322</v>
      </c>
      <c r="AQ32" s="313">
        <v>74824</v>
      </c>
      <c r="AR32" s="314">
        <v>19.399999999999999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532</v>
      </c>
      <c r="AL33" s="1121"/>
      <c r="AM33" s="1121"/>
      <c r="AN33" s="1122"/>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533</v>
      </c>
      <c r="AL34" s="1121"/>
      <c r="AM34" s="1121"/>
      <c r="AN34" s="1122"/>
      <c r="AO34" s="312" t="s">
        <v>517</v>
      </c>
      <c r="AP34" s="312" t="s">
        <v>517</v>
      </c>
      <c r="AQ34" s="313">
        <v>1</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534</v>
      </c>
      <c r="AL35" s="1121"/>
      <c r="AM35" s="1121"/>
      <c r="AN35" s="1122"/>
      <c r="AO35" s="312">
        <v>262811</v>
      </c>
      <c r="AP35" s="312">
        <v>12967</v>
      </c>
      <c r="AQ35" s="313">
        <v>17427</v>
      </c>
      <c r="AR35" s="314">
        <v>-25.6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535</v>
      </c>
      <c r="AL36" s="1121"/>
      <c r="AM36" s="1121"/>
      <c r="AN36" s="1122"/>
      <c r="AO36" s="312">
        <v>1577</v>
      </c>
      <c r="AP36" s="312">
        <v>78</v>
      </c>
      <c r="AQ36" s="313">
        <v>2447</v>
      </c>
      <c r="AR36" s="314">
        <v>-96.8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536</v>
      </c>
      <c r="AL37" s="1121"/>
      <c r="AM37" s="1121"/>
      <c r="AN37" s="1122"/>
      <c r="AO37" s="312">
        <v>9619</v>
      </c>
      <c r="AP37" s="312">
        <v>475</v>
      </c>
      <c r="AQ37" s="313">
        <v>591</v>
      </c>
      <c r="AR37" s="314">
        <v>-19.600000000000001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537</v>
      </c>
      <c r="AL38" s="1124"/>
      <c r="AM38" s="1124"/>
      <c r="AN38" s="1125"/>
      <c r="AO38" s="315">
        <v>2</v>
      </c>
      <c r="AP38" s="315">
        <v>0</v>
      </c>
      <c r="AQ38" s="316">
        <v>2</v>
      </c>
      <c r="AR38" s="304">
        <v>-100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538</v>
      </c>
      <c r="AL39" s="1124"/>
      <c r="AM39" s="1124"/>
      <c r="AN39" s="1125"/>
      <c r="AO39" s="312">
        <v>-183576</v>
      </c>
      <c r="AP39" s="312">
        <v>-9057</v>
      </c>
      <c r="AQ39" s="313">
        <v>-3618</v>
      </c>
      <c r="AR39" s="314">
        <v>150.30000000000001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539</v>
      </c>
      <c r="AL40" s="1121"/>
      <c r="AM40" s="1121"/>
      <c r="AN40" s="1122"/>
      <c r="AO40" s="312">
        <v>-1252368</v>
      </c>
      <c r="AP40" s="312">
        <v>-61790</v>
      </c>
      <c r="AQ40" s="313">
        <v>-63812</v>
      </c>
      <c r="AR40" s="314">
        <v>-3.2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648450</v>
      </c>
      <c r="AP41" s="312">
        <v>31994</v>
      </c>
      <c r="AQ41" s="313">
        <v>27863</v>
      </c>
      <c r="AR41" s="314">
        <v>14.8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509</v>
      </c>
      <c r="AN49" s="1115" t="s">
        <v>543</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1753962</v>
      </c>
      <c r="AN51" s="334">
        <v>79631</v>
      </c>
      <c r="AO51" s="335">
        <v>14.7</v>
      </c>
      <c r="AP51" s="336">
        <v>85173</v>
      </c>
      <c r="AQ51" s="337">
        <v>-4.3</v>
      </c>
      <c r="AR51" s="338">
        <v>19</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597128</v>
      </c>
      <c r="AN52" s="342">
        <v>27110</v>
      </c>
      <c r="AO52" s="343">
        <v>31.9</v>
      </c>
      <c r="AP52" s="344">
        <v>43913</v>
      </c>
      <c r="AQ52" s="345">
        <v>-3.4</v>
      </c>
      <c r="AR52" s="346">
        <v>35.299999999999997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2792338</v>
      </c>
      <c r="AN53" s="334">
        <v>129864</v>
      </c>
      <c r="AO53" s="335">
        <v>63.1</v>
      </c>
      <c r="AP53" s="336">
        <v>94081</v>
      </c>
      <c r="AQ53" s="337">
        <v>10.5</v>
      </c>
      <c r="AR53" s="338">
        <v>52.6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866273</v>
      </c>
      <c r="AN54" s="342">
        <v>40288</v>
      </c>
      <c r="AO54" s="343">
        <v>48.6</v>
      </c>
      <c r="AP54" s="344">
        <v>48949</v>
      </c>
      <c r="AQ54" s="345">
        <v>11.5</v>
      </c>
      <c r="AR54" s="346">
        <v>37.1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1351507</v>
      </c>
      <c r="AN55" s="334">
        <v>64089</v>
      </c>
      <c r="AO55" s="335">
        <v>-50.6</v>
      </c>
      <c r="AP55" s="336">
        <v>92632</v>
      </c>
      <c r="AQ55" s="337">
        <v>-1.5</v>
      </c>
      <c r="AR55" s="338">
        <v>-49.1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586476</v>
      </c>
      <c r="AN56" s="342">
        <v>27811</v>
      </c>
      <c r="AO56" s="343">
        <v>-31</v>
      </c>
      <c r="AP56" s="344">
        <v>47978</v>
      </c>
      <c r="AQ56" s="345">
        <v>-2</v>
      </c>
      <c r="AR56" s="346">
        <v>-29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3154675</v>
      </c>
      <c r="AN57" s="334">
        <v>153117</v>
      </c>
      <c r="AO57" s="335">
        <v>138.9</v>
      </c>
      <c r="AP57" s="336">
        <v>96469</v>
      </c>
      <c r="AQ57" s="337">
        <v>4.0999999999999996</v>
      </c>
      <c r="AR57" s="338">
        <v>134.80000000000001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2237743</v>
      </c>
      <c r="AN58" s="342">
        <v>108612</v>
      </c>
      <c r="AO58" s="343">
        <v>290.5</v>
      </c>
      <c r="AP58" s="344">
        <v>49775</v>
      </c>
      <c r="AQ58" s="345">
        <v>3.7</v>
      </c>
      <c r="AR58" s="346">
        <v>286.8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2188883</v>
      </c>
      <c r="AN59" s="334">
        <v>107997</v>
      </c>
      <c r="AO59" s="335">
        <v>-29.5</v>
      </c>
      <c r="AP59" s="336">
        <v>85743</v>
      </c>
      <c r="AQ59" s="337">
        <v>-11.1</v>
      </c>
      <c r="AR59" s="338">
        <v>-18.399999999999999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923885</v>
      </c>
      <c r="AN60" s="342">
        <v>45583</v>
      </c>
      <c r="AO60" s="343">
        <v>-58</v>
      </c>
      <c r="AP60" s="344">
        <v>45231</v>
      </c>
      <c r="AQ60" s="345">
        <v>-9.1</v>
      </c>
      <c r="AR60" s="346">
        <v>-48.9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2248273</v>
      </c>
      <c r="AN61" s="349">
        <v>106940</v>
      </c>
      <c r="AO61" s="350">
        <v>27.3</v>
      </c>
      <c r="AP61" s="351">
        <v>90820</v>
      </c>
      <c r="AQ61" s="352">
        <v>-0.5</v>
      </c>
      <c r="AR61" s="338">
        <v>27.8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1042301</v>
      </c>
      <c r="AN62" s="342">
        <v>49881</v>
      </c>
      <c r="AO62" s="343">
        <v>56.4</v>
      </c>
      <c r="AP62" s="344">
        <v>47169</v>
      </c>
      <c r="AQ62" s="345">
        <v>0.1</v>
      </c>
      <c r="AR62" s="346">
        <v>56.3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finp8UTyF+k7lEyYE3412PuuxKdbsMgH0/f2dMdO7w514x4ko/Tv/eAAFMV50q2MKBvkEiMFUyB5PhRkpBTZQ==" saltValue="rWdRzMbWfX82spg08LV8W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0" spans="125:125" ht="13.5" hidden="1" customHeight="1" x14ac:dyDescent="0.15"/>
    <row r="121" spans="125:125" ht="13.5" hidden="1" customHeight="1" x14ac:dyDescent="0.15">
      <c r="DU121" s="259"/>
    </row>
  </sheetData>
  <sheetProtection algorithmName="SHA-512" hashValue="l5RPHMaouy0aF5Sh9QkX5T4ol7TpWmN8HzGE/MLfUs63dAWaVD63cPpsD2BGBF88hEYMemHcGTFqaXQpge1qqw==" saltValue="kLaeqUgRvkVVtAaOwHQb5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0DbJRNizNI3nVDV2wh5BHu2KWWyLI5zdFVHtwt+XN5D7wXTpsEX7PFjor2Hxp6sm0o4hzjXLsjL7fYshENmGTw==" saltValue="4/ReSrV9b2uVQnN9zBjk8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4.74</v>
      </c>
      <c r="G47" s="12">
        <v>4.75</v>
      </c>
      <c r="H47" s="12">
        <v>4.6100000000000003</v>
      </c>
      <c r="I47" s="12">
        <v>4.43</v>
      </c>
      <c r="J47" s="13">
        <v>11.54</v>
      </c>
    </row>
    <row r="48" spans="2:10" ht="57.75" customHeight="1" x14ac:dyDescent="0.15">
      <c r="B48" s="14"/>
      <c r="C48" s="1141" t="s">
        <v>4</v>
      </c>
      <c r="D48" s="1141"/>
      <c r="E48" s="1142"/>
      <c r="F48" s="15">
        <v>8.25</v>
      </c>
      <c r="G48" s="16">
        <v>7.21</v>
      </c>
      <c r="H48" s="16">
        <v>3.98</v>
      </c>
      <c r="I48" s="16">
        <v>12.31</v>
      </c>
      <c r="J48" s="17">
        <v>5.4</v>
      </c>
    </row>
    <row r="49" spans="2:10" ht="57.75" customHeight="1" thickBot="1" x14ac:dyDescent="0.2">
      <c r="B49" s="18"/>
      <c r="C49" s="1143" t="s">
        <v>5</v>
      </c>
      <c r="D49" s="1143"/>
      <c r="E49" s="1144"/>
      <c r="F49" s="19">
        <v>3.17</v>
      </c>
      <c r="G49" s="20" t="s">
        <v>564</v>
      </c>
      <c r="H49" s="20" t="s">
        <v>565</v>
      </c>
      <c r="I49" s="20">
        <v>8.5</v>
      </c>
      <c r="J49" s="21" t="s">
        <v>566</v>
      </c>
    </row>
    <row r="50" spans="2:10" x14ac:dyDescent="0.15"/>
  </sheetData>
  <sheetProtection algorithmName="SHA-512" hashValue="6JnukJg3L4npu5c8YzEKhTlLSI58QQUNCtOt3GtEgIzX7SiT067WJ4GmLHefbq1o+1Y7JGqpgXVcdpbduKX9JQ==" saltValue="DhJ2oQMphdZ78+L1fbgM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2024-03-14T00:37:27Z</cp:lastPrinted>
  <dcterms:created xsi:type="dcterms:W3CDTF">2024-02-05T03:11:27Z</dcterms:created>
  <dcterms:modified xsi:type="dcterms:W3CDTF">2024-03-19T00:30:00Z</dcterms:modified>
  <cp:category/>
</cp:coreProperties>
</file>