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<sst xmlns="http://schemas.openxmlformats.org/spreadsheetml/2006/main" xmlns:r="http://schemas.openxmlformats.org/officeDocument/2006/relationships" count="552" uniqueCount="552">
  <si>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</si>
  <si>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</si>
  <si>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</si>
  <si>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</si>
  <si>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</si>
  <si>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</si>
  <si>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</si>
  <si>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</si>
  <si>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</si>
  <si>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</si>
  <si>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</si>
  <si>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</si>
  <si>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</si>
  <si>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</si>
  <si>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</si>
  <si>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</si>
  <si>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</si>
  <si>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</si>
  <si>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</si>
  <si>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</si>
  <si>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</si>
  <si>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</si>
  <si>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</si>
  <si>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</si>
  <si>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</si>
  <si>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</si>
  <si>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</si>
  <si>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</si>
  <si>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</si>
  <si>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</si>
  <si>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</si>
  <si>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</si>
  <si>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</si>
  <si>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</si>
  <si>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</si>
  <si>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</si>
  <si>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</si>
  <si>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</si>
  <si>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</si>
  <si>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</si>
  <si>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</si>
  <si>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</si>
  <si>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</si>
  <si>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</si>
  <si>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</si>
  <si>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</si>
  <si>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</si>
  <si>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</si>
  <si>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</si>
  <si>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</si>
  <si>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将来負担比率、実質公債費比率ともに類似団体平均を大きく上回る数値で推移しているが、将来負担比率については、平成30年度以降数値が改善しており、次年度以降も減少が見込まれる。また、実質公債費比率についても令和２年度までは18%を超える高い水準だったが、令和３年度決算では17.4％ととなり、令和４年度決算では0.8ポイント改善して16.6%となった。比率の再上昇を抑制するため、今後の起債発行についてより精査していくほか、令和５年度に繰上償還を実施し、引き続き実質公債費比率の減少に向けた財政健全化に努める。</t>
    <rPh sb="125" eb="127">
      <t>レイワ</t>
    </rPh>
    <rPh sb="128" eb="130">
      <t>ネンド</t>
    </rPh>
    <rPh sb="130" eb="132">
      <t>ケッサン</t>
    </rPh>
    <rPh sb="160" eb="162">
      <t>カイゼン</t>
    </rPh>
    <phoneticPr fontId="6"/>
  </si>
  <si>
    <t>(注釈)</t>
    <rPh sb="1" eb="2">
      <t>チュウ</t>
    </rPh>
    <rPh sb="2" eb="3">
      <t>シャク</t>
    </rPh>
    <phoneticPr fontId="6"/>
  </si>
  <si>
    <t>(A)－(B)</t>
  </si>
  <si>
    <t>当該団体
からの
補助金</t>
  </si>
  <si>
    <t>国有提供交付金(特別区財調交付金)</t>
  </si>
  <si>
    <t>-10.1</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</si>
  <si>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</si>
  <si>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</si>
  <si>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</si>
  <si>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</si>
  <si>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</si>
  <si>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</si>
  <si>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</si>
  <si>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</si>
  <si>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</si>
  <si>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国民健康保険事業特別会計</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</si>
  <si>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</si>
  <si>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</si>
  <si>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</si>
  <si>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</si>
  <si>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</si>
  <si>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</si>
  <si>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</si>
  <si>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</si>
  <si>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</si>
  <si>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</si>
  <si>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</si>
  <si>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</si>
  <si>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</si>
  <si>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</si>
  <si>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</si>
  <si>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</si>
  <si>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</si>
  <si>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</si>
  <si>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</si>
  <si>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</si>
  <si>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</si>
  <si>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</si>
  <si>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</si>
  <si>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</si>
  <si>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</si>
  <si>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</si>
  <si>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</si>
  <si>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</si>
  <si>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</si>
  <si>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</si>
  <si>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</si>
  <si>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</si>
  <si>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</si>
  <si>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</si>
  <si>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</si>
  <si>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</si>
  <si>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</si>
  <si>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</si>
  <si>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</si>
  <si>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</si>
  <si>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</si>
  <si>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</si>
  <si>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</si>
  <si>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</si>
  <si>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</si>
  <si>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</si>
  <si>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</si>
  <si>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</si>
  <si>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</si>
  <si>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</si>
  <si>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</si>
  <si>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</si>
  <si>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</si>
  <si>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</si>
  <si>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</si>
  <si>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</si>
  <si>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</si>
  <si>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</si>
  <si>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</si>
  <si>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</si>
  <si>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</si>
  <si>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</si>
  <si>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</si>
  <si>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</si>
  <si>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</si>
  <si>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</si>
  <si>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</si>
  <si>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</si>
  <si>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</si>
  <si>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</si>
  <si>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</si>
  <si>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</si>
  <si>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</si>
  <si>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</si>
  <si>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</si>
  <si>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</si>
  <si>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</si>
  <si>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</si>
  <si>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</si>
  <si>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</si>
  <si>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</si>
  <si>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</si>
  <si>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</si>
  <si>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</si>
  <si>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</si>
  <si>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</si>
  <si>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</si>
  <si>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</si>
  <si>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</si>
  <si>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</si>
  <si>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</si>
  <si>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</si>
  <si>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</si>
  <si>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</si>
  <si>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</si>
  <si>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</si>
  <si>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基準財政収入額</t>
  </si>
  <si>
    <t>土佐清水市</t>
  </si>
  <si>
    <t>後期高齢者医療特別会計</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</si>
  <si>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</si>
  <si>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</si>
  <si>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</si>
  <si>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</si>
  <si>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</si>
  <si>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</si>
  <si>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</si>
  <si>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</si>
  <si>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</si>
  <si>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</si>
  <si>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</si>
  <si>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</si>
  <si>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</si>
  <si>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</si>
  <si>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</si>
  <si>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</si>
  <si>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</si>
  <si>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</si>
  <si>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</si>
  <si>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</si>
  <si>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</si>
  <si>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</si>
  <si>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</si>
  <si>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</si>
  <si>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</si>
  <si>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</si>
  <si>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</si>
  <si>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</si>
  <si>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</si>
  <si>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</si>
  <si>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</si>
  <si>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</si>
  <si>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</si>
  <si>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</si>
  <si>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</si>
  <si>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</si>
  <si>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</si>
  <si>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</si>
  <si>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</si>
  <si>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</si>
  <si>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</si>
  <si>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</si>
  <si>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</si>
  <si>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</si>
  <si>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</si>
  <si>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</si>
  <si>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</si>
  <si>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</si>
  <si>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</si>
  <si>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</si>
  <si>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</si>
  <si>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</si>
  <si>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</si>
  <si>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</si>
  <si>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</si>
  <si>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</si>
  <si>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</si>
  <si>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</si>
  <si>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</si>
  <si>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</si>
  <si>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増減率  (％)</t>
    <rPh sb="0" eb="2">
      <t>ゾウゲン</t>
    </rPh>
    <rPh sb="2" eb="3">
      <t>リツ</t>
    </rPh>
    <phoneticPr fontId="6"/>
  </si>
  <si>
    <t>労働費</t>
  </si>
  <si>
    <t>-2.6</t>
  </si>
  <si>
    <t>-2.9</t>
  </si>
  <si>
    <t>積立不足額を考慮して算定した額</t>
    <rPh sb="0" eb="1">
      <t>ツ</t>
    </rPh>
    <rPh sb="1" eb="2">
      <t>タ</t>
    </rPh>
    <rPh sb="2" eb="5">
      <t>フソクガク</t>
    </rPh>
    <rPh sb="6" eb="8">
      <t>コウリョ</t>
    </rPh>
    <rPh sb="10" eb="12">
      <t>サンテイ</t>
    </rPh>
    <rPh sb="14" eb="15">
      <t>ガク</t>
    </rPh>
    <phoneticPr fontId="39"/>
  </si>
  <si>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</si>
  <si>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</si>
  <si>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</si>
  <si>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</si>
  <si>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</si>
  <si>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</si>
  <si>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</si>
  <si>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</si>
  <si>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</si>
  <si>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</si>
  <si>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</si>
  <si>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再生可能エネルギー事業特別会計</t>
  </si>
  <si>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</si>
  <si>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</si>
  <si>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</si>
  <si>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</si>
  <si>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</si>
  <si>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</si>
  <si>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</si>
  <si>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</si>
  <si>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</si>
  <si>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</si>
  <si>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</si>
  <si>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</si>
  <si>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</si>
  <si>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</si>
  <si>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</si>
  <si>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</si>
  <si>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</si>
  <si>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</si>
  <si>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</si>
  <si>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</si>
  <si>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</si>
  <si>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</si>
  <si>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</si>
  <si>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</si>
  <si>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</si>
  <si>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</si>
  <si>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</si>
  <si>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</si>
  <si>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</si>
  <si>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</si>
  <si>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</si>
  <si>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</si>
  <si>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</si>
  <si>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</si>
  <si>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</si>
  <si>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</si>
  <si>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</si>
  <si>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</si>
  <si>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</si>
  <si>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</si>
  <si>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</si>
  <si>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</si>
  <si>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</si>
  <si>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</si>
  <si>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</si>
  <si>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</si>
  <si>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</si>
  <si>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</si>
  <si>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</si>
  <si>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</si>
  <si>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</si>
  <si>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</si>
  <si>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</si>
  <si>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</si>
  <si>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</si>
  <si>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</si>
  <si>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</si>
  <si>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2"/>
  </si>
  <si>
    <t>充当一般財源等</t>
  </si>
  <si>
    <t>高知県土佐清水市</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</si>
  <si>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</si>
  <si>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</si>
  <si>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</si>
  <si>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</si>
  <si>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</si>
  <si>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</si>
  <si>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</si>
  <si>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</si>
  <si>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</si>
  <si>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</si>
  <si>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</si>
  <si>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</si>
  <si>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</si>
  <si>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</si>
  <si>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</si>
  <si>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</si>
  <si>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</si>
  <si>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</si>
  <si>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</si>
  <si>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</si>
  <si>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</si>
  <si>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</si>
  <si>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</si>
  <si>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</si>
  <si>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</si>
  <si>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</si>
  <si>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</si>
  <si>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</si>
  <si>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</si>
  <si>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</si>
  <si>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</si>
  <si>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</si>
  <si>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</si>
  <si>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</si>
  <si>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</si>
  <si>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</si>
  <si>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</si>
  <si>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</si>
  <si>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</si>
  <si>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</si>
  <si>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</si>
  <si>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</si>
  <si>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</si>
  <si>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</si>
  <si>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</si>
  <si>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</si>
  <si>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</si>
  <si>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</si>
  <si>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</si>
  <si>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</si>
  <si>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</si>
  <si>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</si>
  <si>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</si>
  <si>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</si>
  <si>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</si>
  <si>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</si>
  <si>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</si>
  <si>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</si>
  <si>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</si>
  <si>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</si>
  <si>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ふるさと元気基金</t>
  </si>
  <si>
    <t>地方特例交付金等</t>
    <rPh sb="7" eb="8">
      <t>トウ</t>
    </rPh>
    <phoneticPr fontId="38"/>
  </si>
  <si>
    <t>諸支出金</t>
    <rPh sb="3" eb="4">
      <t>キン</t>
    </rPh>
    <phoneticPr fontId="40"/>
  </si>
  <si>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</si>
  <si>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</si>
  <si>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</si>
  <si>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</si>
  <si>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</si>
  <si>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</si>
  <si>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</si>
  <si>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</si>
  <si>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</si>
  <si>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</si>
  <si>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</si>
  <si>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</si>
  <si>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</si>
  <si>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</si>
  <si>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</si>
  <si>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</si>
  <si>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</si>
  <si>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</si>
  <si>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</si>
  <si>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</si>
  <si>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</si>
  <si>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</si>
  <si>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</si>
  <si>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</si>
  <si>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</si>
  <si>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</si>
  <si>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</si>
  <si>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</si>
  <si>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</si>
  <si>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</si>
  <si>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</si>
  <si>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</si>
  <si>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</si>
  <si>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</si>
  <si>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</si>
  <si>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</si>
  <si>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</si>
  <si>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</si>
  <si>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</si>
  <si>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</si>
  <si>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</si>
  <si>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</si>
  <si>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実質公債費比率</t>
  </si>
  <si>
    <t>再差引収支</t>
    <rPh sb="0" eb="1">
      <t>サイ</t>
    </rPh>
    <rPh sb="1" eb="3">
      <t>サシヒキ</t>
    </rPh>
    <rPh sb="3" eb="5">
      <t>シュウシ</t>
    </rPh>
    <phoneticPr fontId="6"/>
  </si>
  <si>
    <t>財政再生基準</t>
  </si>
  <si>
    <t>地方債</t>
  </si>
  <si>
    <t>介護サービス</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</si>
  <si>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</si>
  <si>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</si>
  <si>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</si>
  <si>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</si>
  <si>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</si>
  <si>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</si>
  <si>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</si>
  <si>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</si>
  <si>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</si>
  <si>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</si>
  <si>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</si>
  <si>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</si>
  <si>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</si>
  <si>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</si>
  <si>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</si>
  <si>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</si>
  <si>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</si>
  <si>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</si>
  <si>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</si>
  <si>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</si>
  <si>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</si>
  <si>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</si>
  <si>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</si>
  <si>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</si>
  <si>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</si>
  <si>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</si>
  <si>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</si>
  <si>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</si>
  <si>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</si>
  <si>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</si>
  <si>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</si>
  <si>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</si>
  <si>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</si>
  <si>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特別養護老人ホームしおさい特別会計</t>
  </si>
  <si>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</si>
  <si>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</si>
  <si>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</si>
  <si>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</si>
  <si>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</si>
  <si>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</si>
  <si>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</si>
  <si>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</si>
  <si>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</si>
  <si>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</si>
  <si>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</si>
  <si>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</si>
  <si>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</si>
  <si>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</si>
  <si>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</si>
  <si>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</si>
  <si>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土佐清水市水道事業会計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</si>
  <si>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</si>
  <si>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</si>
  <si>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</si>
  <si>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</si>
  <si>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</si>
  <si>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</si>
  <si>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</si>
  <si>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</si>
  <si>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</si>
  <si>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</si>
  <si>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</si>
  <si>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</si>
  <si>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</si>
  <si>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</si>
  <si>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</si>
  <si>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</si>
  <si>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</si>
  <si>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</si>
  <si>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</si>
  <si>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</si>
  <si>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</si>
  <si>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</si>
  <si>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</si>
  <si>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</si>
  <si>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</si>
  <si>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</si>
  <si>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</si>
  <si>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</si>
  <si>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</si>
  <si>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</si>
  <si>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</si>
  <si>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</si>
  <si>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</si>
  <si>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</si>
  <si>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</si>
  <si>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</si>
  <si>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</si>
  <si>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</si>
  <si>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</si>
  <si>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</si>
  <si>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</si>
  <si>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</si>
  <si>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</si>
  <si>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</si>
  <si>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</si>
  <si>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</si>
  <si>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</si>
  <si>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</si>
  <si>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</si>
  <si>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</si>
  <si>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</si>
  <si>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</si>
  <si>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</si>
  <si>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</si>
  <si>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</si>
  <si>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</si>
  <si>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</si>
  <si>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</si>
  <si>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</si>
  <si>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</si>
  <si>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</si>
  <si>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</si>
  <si>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</si>
  <si>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</si>
  <si>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</si>
  <si>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2.20</t>
  </si>
  <si>
    <t>▲ 0.44</t>
  </si>
  <si>
    <t>▲ 0.78</t>
  </si>
  <si>
    <t>その他会計（赤字）</t>
  </si>
  <si>
    <t>（百万円）</t>
  </si>
  <si>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45"/>
  </si>
  <si>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45"/>
  </si>
  <si>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45"/>
  </si>
  <si>
    <t>こうち人づくり広域連合　一般会計</t>
    <rPh sb="3" eb="4">
      <t>ヒト</t>
    </rPh>
    <rPh sb="7" eb="9">
      <t>コウイキ</t>
    </rPh>
    <rPh sb="9" eb="11">
      <t>レンゴウ</t>
    </rPh>
    <rPh sb="12" eb="14">
      <t>イッパン</t>
    </rPh>
    <rPh sb="14" eb="16">
      <t>カイケイ</t>
    </rPh>
    <phoneticPr fontId="45"/>
  </si>
  <si>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45"/>
  </si>
  <si>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45"/>
  </si>
  <si>
    <t>高知県後期高齢者医療広域連合　　</t>
    <rPh sb="0" eb="3">
      <t>コウチケン</t>
    </rPh>
    <rPh sb="3" eb="5">
      <t>コウキ</t>
    </rPh>
    <rPh sb="5" eb="8">
      <t>コウレイシャ</t>
    </rPh>
    <rPh sb="8" eb="10">
      <t>イリョウ</t>
    </rPh>
    <rPh sb="10" eb="12">
      <t>コウイキ</t>
    </rPh>
    <rPh sb="12" eb="14">
      <t>レンゴウ</t>
    </rPh>
    <phoneticPr fontId="45"/>
  </si>
  <si>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45"/>
  </si>
  <si>
    <t>土佐清水食品株式会社</t>
    <rPh sb="4" eb="6">
      <t>ショクヒン</t>
    </rPh>
    <phoneticPr fontId="46"/>
  </si>
  <si>
    <t>地域福祉基金</t>
  </si>
  <si>
    <t>施設等整備基金</t>
  </si>
  <si>
    <t>国際交流基金</t>
  </si>
  <si>
    <t>森林環境整備促進基金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</si>
  <si>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</si>
  <si>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</si>
  <si>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南海トラフ地震対策として公共施設の高台移転など大型事業を数年間で集中的に実施したことで地方債残高が増加し、将来負担比率は類似団体を大きく上回る数値で推移しているが、平成30年度からは地方債残高の減少や基準財政需要額算入見込額の増加により比率は改善している。現在は交付税措置率の高い起債に限定した借入を行っているため、次年度以降も比率の改善が見込まれる。有形固定資産減価償却率については、類似団体平均とほぼ同水準で推移しているが、老朽化の進んでいる施設が多いことから比率は緩やかな上昇傾向にある。今後、施設の改修等が一定必要になると想定されるため、将来負担額とのバランスに注視しながら施設の長寿命化対策に取り組む必要がある。令和４年度については、道の駅の建て替えがあったが施設全体の老朽化の進みにより、固定資産の減価償却率が微増となっている。</t>
    <rPh sb="322" eb="323">
      <t>ミチ</t>
    </rPh>
    <rPh sb="324" eb="325">
      <t>エキ</t>
    </rPh>
    <rPh sb="326" eb="327">
      <t>タ</t>
    </rPh>
    <rPh sb="328" eb="329">
      <t>カ</t>
    </rPh>
    <rPh sb="335" eb="337">
      <t>シセツ</t>
    </rPh>
    <rPh sb="337" eb="339">
      <t>ゼンタイ</t>
    </rPh>
    <rPh sb="340" eb="343">
      <t>ロウキュウカ</t>
    </rPh>
    <rPh sb="344" eb="345">
      <t>スス</t>
    </rPh>
    <rPh sb="361" eb="363">
      <t>ビゾウ</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</si>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</sst>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11"/>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2"/>
      <color rgb="FF006100"/>
      <name val="ＭＳ 明朝"/>
      <family val="2"/>
    </font>
    <font>
      <sz val="14"/>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2"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3"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15"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6" xfId="17" applyNumberFormat="1" applyFont="1" applyBorder="1" applyAlignment="1" applyProtection="1">
      <alignment horizontal="right" vertical="center" shrinkToFit="1"/>
      <protection locked="0"/>
    </xf>
    <xf numFmtId="183" fontId="18" fillId="0" borderId="117" xfId="17" applyNumberFormat="1" applyFont="1" applyBorder="1" applyAlignment="1" applyProtection="1">
      <alignment horizontal="right" vertical="center" shrinkToFit="1"/>
      <protection locked="0"/>
    </xf>
    <xf numFmtId="183" fontId="18" fillId="5" borderId="118"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9"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20"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20" xfId="17" applyNumberFormat="1" applyFont="1" applyFill="1" applyBorder="1" applyAlignment="1">
      <alignment horizontal="right" vertical="center" shrinkToFit="1"/>
    </xf>
    <xf numFmtId="183" fontId="18" fillId="0" borderId="121"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2" xfId="12" applyFont="1" applyFill="1" applyBorder="1" applyAlignment="1" applyProtection="1">
      <alignment horizontal="center" vertical="center" wrapTex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2"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12" xfId="11" applyFont="1" applyBorder="1" applyAlignment="1" applyProtection="1">
      <alignment horizontal="left" vertical="center" shrinkToFit="1"/>
      <protection locked="0"/>
    </xf>
    <xf numFmtId="0" fontId="18" fillId="3" borderId="112"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160207</c:v>
                </c:pt>
                <c:pt idx="1">
                  <c:v>103202</c:v>
                </c:pt>
                <c:pt idx="2">
                  <c:v>190923</c:v>
                </c:pt>
                <c:pt idx="3">
                  <c:v>188399</c:v>
                </c:pt>
                <c:pt idx="4">
                  <c:v>127410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1.79</c:v>
                </c:pt>
                <c:pt idx="1">
                  <c:v>2.2000000000000002</c:v>
                </c:pt>
                <c:pt idx="2">
                  <c:v>2.86</c:v>
                </c:pt>
                <c:pt idx="3">
                  <c:v>5.49</c:v>
                </c:pt>
                <c:pt idx="4">
                  <c:v>4.5599999999999996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18.100000000000001</c:v>
                </c:pt>
                <c:pt idx="1">
                  <c:v>17.14</c:v>
                </c:pt>
                <c:pt idx="2">
                  <c:v>17.68</c:v>
                </c:pt>
                <c:pt idx="3">
                  <c:v>17.91</c:v>
                </c:pt>
                <c:pt idx="4">
                  <c:v>21.56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-0.44</c:v>
                </c:pt>
                <c:pt idx="2">
                  <c:v>1.81</c:v>
                </c:pt>
                <c:pt idx="3">
                  <c:v>4.24</c:v>
                </c:pt>
                <c:pt idx="4">
                  <c:v>1.79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5.e-002</c:v>
                </c:pt>
                <c:pt idx="2">
                  <c:v>#N/A</c:v>
                </c:pt>
                <c:pt idx="3">
                  <c:v>0.14000000000000001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特別養護老人ホームしおさい特別会計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0.14000000000000001</c:v>
                </c:pt>
                <c:pt idx="4">
                  <c:v>#N/A</c:v>
                </c:pt>
                <c:pt idx="5">
                  <c:v>0.1</c:v>
                </c:pt>
                <c:pt idx="6">
                  <c:v>#N/A</c:v>
                </c:pt>
                <c:pt idx="7">
                  <c:v>0.1</c:v>
                </c:pt>
                <c:pt idx="8">
                  <c:v>#N/A</c:v>
                </c:pt>
                <c:pt idx="9">
                  <c:v>0.11</c:v>
                </c:pt>
              </c:numCache>
            </c:numRef>
          </c:val>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0.23</c:v>
                </c:pt>
                <c:pt idx="4">
                  <c:v>#N/A</c:v>
                </c:pt>
                <c:pt idx="5">
                  <c:v>0.38</c:v>
                </c:pt>
                <c:pt idx="6">
                  <c:v>#N/A</c:v>
                </c:pt>
                <c:pt idx="7">
                  <c:v>0.23</c:v>
                </c:pt>
                <c:pt idx="8">
                  <c:v>#N/A</c:v>
                </c:pt>
                <c:pt idx="9">
                  <c:v>0.13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5.e-002</c:v>
                </c:pt>
                <c:pt idx="2">
                  <c:v>0.78</c:v>
                </c:pt>
                <c:pt idx="3">
                  <c:v>#N/A</c:v>
                </c:pt>
                <c:pt idx="4">
                  <c:v>#N/A</c:v>
                </c:pt>
                <c:pt idx="5">
                  <c:v>0.12</c:v>
                </c:pt>
                <c:pt idx="6">
                  <c:v>#N/A</c:v>
                </c:pt>
                <c:pt idx="7">
                  <c:v>0.72</c:v>
                </c:pt>
                <c:pt idx="8">
                  <c:v>#N/A</c:v>
                </c:pt>
                <c:pt idx="9">
                  <c:v>1.53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c:v>
                </c:pt>
                <c:pt idx="2">
                  <c:v>#N/A</c:v>
                </c:pt>
                <c:pt idx="3">
                  <c:v>2.02</c:v>
                </c:pt>
                <c:pt idx="4">
                  <c:v>#N/A</c:v>
                </c:pt>
                <c:pt idx="5">
                  <c:v>1.1299999999999999</c:v>
                </c:pt>
                <c:pt idx="6">
                  <c:v>#N/A</c:v>
                </c:pt>
                <c:pt idx="7">
                  <c:v>1.8199999999999998</c:v>
                </c:pt>
                <c:pt idx="8">
                  <c:v>#N/A</c:v>
                </c:pt>
                <c:pt idx="9">
                  <c:v>3.6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1.79</c:v>
                </c:pt>
                <c:pt idx="2">
                  <c:v>#N/A</c:v>
                </c:pt>
                <c:pt idx="3">
                  <c:v>2.19</c:v>
                </c:pt>
                <c:pt idx="4">
                  <c:v>#N/A</c:v>
                </c:pt>
                <c:pt idx="5">
                  <c:v>2.85</c:v>
                </c:pt>
                <c:pt idx="6">
                  <c:v>#N/A</c:v>
                </c:pt>
                <c:pt idx="7">
                  <c:v>5.48</c:v>
                </c:pt>
                <c:pt idx="8">
                  <c:v>#N/A</c:v>
                </c:pt>
                <c:pt idx="9">
                  <c:v>4.55</c:v>
                </c:pt>
              </c:numCache>
            </c:numRef>
          </c:val>
        </c:ser>
        <c:ser>
          <c:idx val="9"/>
          <c:order val="9"/>
          <c:tx>
            <c:strRef>
              <c:f>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7.39</c:v>
                </c:pt>
                <c:pt idx="2">
                  <c:v>#N/A</c:v>
                </c:pt>
                <c:pt idx="3">
                  <c:v>9.52</c:v>
                </c:pt>
                <c:pt idx="4">
                  <c:v>#N/A</c:v>
                </c:pt>
                <c:pt idx="5">
                  <c:v>8.2200000000000006</c:v>
                </c:pt>
                <c:pt idx="6">
                  <c:v>#N/A</c:v>
                </c:pt>
                <c:pt idx="7">
                  <c:v>7.82</c:v>
                </c:pt>
                <c:pt idx="8">
                  <c:v>#N/A</c:v>
                </c:pt>
                <c:pt idx="9">
                  <c:v>8.1199999999999992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879</c:v>
                </c:pt>
                <c:pt idx="5">
                  <c:v>890</c:v>
                </c:pt>
                <c:pt idx="8">
                  <c:v>897</c:v>
                </c:pt>
                <c:pt idx="11">
                  <c:v>970</c:v>
                </c:pt>
                <c:pt idx="14">
                  <c:v>984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17</c:v>
                </c:pt>
                <c:pt idx="6">
                  <c:v>17</c:v>
                </c:pt>
                <c:pt idx="9">
                  <c:v>18</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c:v>
                </c:pt>
                <c:pt idx="3">
                  <c:v>27</c:v>
                </c:pt>
                <c:pt idx="6">
                  <c:v>32</c:v>
                </c:pt>
                <c:pt idx="9">
                  <c:v>36</c:v>
                </c:pt>
                <c:pt idx="12">
                  <c:v>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1616</c:v>
                </c:pt>
                <c:pt idx="3">
                  <c:v>1673</c:v>
                </c:pt>
                <c:pt idx="6">
                  <c:v>1639</c:v>
                </c:pt>
                <c:pt idx="9">
                  <c:v>1625</c:v>
                </c:pt>
                <c:pt idx="12">
                  <c:v>1692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779</c:v>
                </c:pt>
                <c:pt idx="2">
                  <c:v>#N/A</c:v>
                </c:pt>
                <c:pt idx="3">
                  <c:v>#N/A</c:v>
                </c:pt>
                <c:pt idx="4">
                  <c:v>827</c:v>
                </c:pt>
                <c:pt idx="5">
                  <c:v>#N/A</c:v>
                </c:pt>
                <c:pt idx="6">
                  <c:v>#N/A</c:v>
                </c:pt>
                <c:pt idx="7">
                  <c:v>791</c:v>
                </c:pt>
                <c:pt idx="8">
                  <c:v>#N/A</c:v>
                </c:pt>
                <c:pt idx="9">
                  <c:v>#N/A</c:v>
                </c:pt>
                <c:pt idx="10">
                  <c:v>709</c:v>
                </c:pt>
                <c:pt idx="11">
                  <c:v>#N/A</c:v>
                </c:pt>
                <c:pt idx="12">
                  <c:v>#N/A</c:v>
                </c:pt>
                <c:pt idx="13">
                  <c:v>765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10079</c:v>
                </c:pt>
                <c:pt idx="5">
                  <c:v>10018</c:v>
                </c:pt>
                <c:pt idx="8">
                  <c:v>10377</c:v>
                </c:pt>
                <c:pt idx="11">
                  <c:v>10482</c:v>
                </c:pt>
                <c:pt idx="14">
                  <c:v>10109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148</c:v>
                </c:pt>
                <c:pt idx="5">
                  <c:v>175</c:v>
                </c:pt>
                <c:pt idx="8">
                  <c:v>139</c:v>
                </c:pt>
                <c:pt idx="11">
                  <c:v>105</c:v>
                </c:pt>
                <c:pt idx="14">
                  <c:v>171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2052</c:v>
                </c:pt>
                <c:pt idx="5">
                  <c:v>2098</c:v>
                </c:pt>
                <c:pt idx="8">
                  <c:v>2160</c:v>
                </c:pt>
                <c:pt idx="11">
                  <c:v>2706</c:v>
                </c:pt>
                <c:pt idx="14">
                  <c:v>2962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1689</c:v>
                </c:pt>
                <c:pt idx="3">
                  <c:v>1314</c:v>
                </c:pt>
                <c:pt idx="6">
                  <c:v>1240</c:v>
                </c:pt>
                <c:pt idx="9">
                  <c:v>1275</c:v>
                </c:pt>
                <c:pt idx="12">
                  <c:v>1279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c:v>
                </c:pt>
                <c:pt idx="3">
                  <c:v>51</c:v>
                </c:pt>
                <c:pt idx="6">
                  <c:v>35</c:v>
                </c:pt>
                <c:pt idx="9">
                  <c:v>19</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450</c:v>
                </c:pt>
                <c:pt idx="3">
                  <c:v>474</c:v>
                </c:pt>
                <c:pt idx="6">
                  <c:v>514</c:v>
                </c:pt>
                <c:pt idx="9">
                  <c:v>563</c:v>
                </c:pt>
                <c:pt idx="12">
                  <c:v>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15909</c:v>
                </c:pt>
                <c:pt idx="3">
                  <c:v>15369</c:v>
                </c:pt>
                <c:pt idx="6">
                  <c:v>15348</c:v>
                </c:pt>
                <c:pt idx="9">
                  <c:v>15228</c:v>
                </c:pt>
                <c:pt idx="12">
                  <c:v>14427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5836</c:v>
                </c:pt>
                <c:pt idx="2">
                  <c:v>#N/A</c:v>
                </c:pt>
                <c:pt idx="3">
                  <c:v>#N/A</c:v>
                </c:pt>
                <c:pt idx="4">
                  <c:v>4918</c:v>
                </c:pt>
                <c:pt idx="5">
                  <c:v>#N/A</c:v>
                </c:pt>
                <c:pt idx="6">
                  <c:v>#N/A</c:v>
                </c:pt>
                <c:pt idx="7">
                  <c:v>4461</c:v>
                </c:pt>
                <c:pt idx="8">
                  <c:v>#N/A</c:v>
                </c:pt>
                <c:pt idx="9">
                  <c:v>#N/A</c:v>
                </c:pt>
                <c:pt idx="10">
                  <c:v>3792</c:v>
                </c:pt>
                <c:pt idx="11">
                  <c:v>#N/A</c:v>
                </c:pt>
                <c:pt idx="12">
                  <c:v>#N/A</c:v>
                </c:pt>
                <c:pt idx="13">
                  <c:v>2963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934</c:v>
                </c:pt>
                <c:pt idx="1">
                  <c:v>1014</c:v>
                </c:pt>
                <c:pt idx="2">
                  <c:v>1174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161</c:v>
                </c:pt>
                <c:pt idx="1">
                  <c:v>361</c:v>
                </c:pt>
                <c:pt idx="2">
                  <c:v>351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656</c:v>
                </c:pt>
                <c:pt idx="1">
                  <c:v>859</c:v>
                </c:pt>
                <c:pt idx="2">
                  <c:v>937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{D4C41702-0D3B-45E8-BB63-54010F8D12B7}</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{B5FC76A8-1365-439F-BB7A-769CD6C3A5A1}</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{98C37D3C-5B7A-4E7C-AE93-1DE769D17509}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{281B694C-728F-40BA-A5EA-36A4AB5E5609}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{939B56F3-210B-4A5E-A83B-0F3CF707F557}</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{F6C432B3-D98A-4DAE-98E4-405187AE8656}</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{BEED3775-6837-4F79-89CC-C78A128F25F8}</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{2F7703F6-F212-440A-B3B6-819FDE457AE5}</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{E9505B4E-2B25-4F59-9725-1C4776E0879B}</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61.8</c:v>
                </c:pt>
                <c:pt idx="8">
                  <c:v>63.4</c:v>
                </c:pt>
                <c:pt idx="16">
                  <c:v>64.7</c:v>
                </c:pt>
                <c:pt idx="24">
                  <c:v>64</c:v>
                </c:pt>
                <c:pt idx="32">
                  <c:v>65.8</c:v>
                </c:pt>
              </c:numCache>
            </c:numRef>
          </c:xVal>
          <c:yVal>
            <c:numRef>
              <c:f>'公会計指標分析・財政指標組合せ分析表'!$BP$51:$DC$51</c:f>
              <c:numCache>
                <c:formatCode>#,##0.0;"▲ "#,##0.0</c:formatCode>
                <c:ptCount val="40"/>
                <c:pt idx="0">
                  <c:v>136.69999999999999</c:v>
                </c:pt>
                <c:pt idx="8">
                  <c:v>115.1</c:v>
                </c:pt>
                <c:pt idx="16">
                  <c:v>100.9</c:v>
                </c:pt>
                <c:pt idx="24">
                  <c:v>80.099999999999994</c:v>
                </c:pt>
                <c:pt idx="32">
                  <c:v>65.7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0681864182239855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{3AD2206C-9F60-42B9-8266-EBDDB6C6D150}</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{5A57285D-31B9-4E01-99DA-4070CDE4A1EA}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{A4DF6CA4-0420-4309-BD0B-BC1189145D97}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{CB444E41-205D-47F3-9DB1-0CCE4B4A8863}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{4E3FA6C0-6F67-409E-AAA5-297B17B3000B}</c15:txfldGUID>
                      <c15:f>#REF!</c15:f>
                      <c15:dlblFieldTableCache>
                        <c:ptCount val="1"/>
                        <c:pt idx="0">
                          <c:v>#REF!</c:v>
                        </c:pt>
                      </c15:dlblFieldTableCache>
                    </c15:dlblFTEntry>
                  </c15:dlblFieldTable>
                </c:ext>
              </c:extLst>
            </c:dLbl>
            <c:dLbl>
              <c:idx val="8"/>
              <c:layout>
                <c:manualLayout>
                  <c:x val="-3.347908693756688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{1199524B-6E8E-431A-8BC9-5C3CAB254F30}</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{E502AEFF-6651-4303-AB07-E8ACF88E0E52}</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{9375FA34-9CBE-415E-A0A1-CC6615B244B4}</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{89C51A06-3185-4B94-841F-81298AB510C2}</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{EF5AEC39-5689-41D9-B964-63104784DBB8}</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{6152A151-C3C8-4C2D-BAF3-51571F95460F}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{DEE48061-554B-4E43-B14B-C356FD576837}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{3D8545CF-995F-4C49-9464-888AC9324628}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{6F7B58AF-0F75-4897-B994-746BD5A2F54A}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{7886AF2B-432B-49AE-8A1D-36E1DBFFD9F0}</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{718DB8FB-EFB6-49A2-97DF-F690B543F6A0}</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{10AD8F96-5327-44A9-9207-A22571484275}</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{73D82196-E13E-4BEF-8D91-B069C800E945}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19.2</c:v>
                </c:pt>
                <c:pt idx="8">
                  <c:v>18.8</c:v>
                </c:pt>
                <c:pt idx="16">
                  <c:v>18.5</c:v>
                </c:pt>
                <c:pt idx="24">
                  <c:v>17.399999999999999</c:v>
                </c:pt>
                <c:pt idx="32">
                  <c:v>16.600000000000001</c:v>
                </c:pt>
              </c:numCache>
            </c:numRef>
          </c:xVal>
          <c:yVal>
            <c:numRef>
              <c:f>'公会計指標分析・財政指標組合せ分析表'!$BP$73:$DC$73</c:f>
              <c:numCache>
                <c:formatCode>#,##0.0;"▲ "#,##0.0</c:formatCode>
                <c:ptCount val="40"/>
                <c:pt idx="0">
                  <c:v>136.69999999999999</c:v>
                </c:pt>
                <c:pt idx="8">
                  <c:v>115.1</c:v>
                </c:pt>
                <c:pt idx="16">
                  <c:v>100.9</c:v>
                </c:pt>
                <c:pt idx="24">
                  <c:v>80.099999999999994</c:v>
                </c:pt>
                <c:pt idx="32">
                  <c:v>65.7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7.7232659340629633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{DE24962A-6884-4050-97B7-3F179D877A94}</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{2A9EC9D1-B9F8-4E0D-A9FD-133B7F708EAC}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{D40A8A85-E460-4BB5-94F8-7BADB8B7DD0E}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{EE7799E8-A213-4D3B-810A-CF0A51F6F0B0}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{E642D0AF-9C66-4BE9-ACD4-8A4A23A6EAF1}</c15:txfldGUID>
                      <c15:f>#REF!</c15:f>
                      <c15:dlblFieldTableCache>
                        <c:ptCount val="1"/>
                        <c:pt idx="0">
                          <c:v>#REF!</c:v>
                        </c:pt>
                      </c15:dlblFieldTableCache>
                    </c15:dlblFTEntry>
                  </c15:dlblFieldTable>
                </c:ext>
              </c:extLst>
            </c:dLbl>
            <c:dLbl>
              <c:idx val="8"/>
              <c:layout>
                <c:manualLayout>
                  <c:x val="0"/>
                  <c:y val="2.51519446101703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{8F3E4A2D-C91D-4152-8B34-912C32BA64C6}</c15:txfldGUID>
                      <c15:f>'公会計指標分析・財政指標組合せ分析表'!$BX$72</c15:f>
                      <c15:dlblFieldTableCache>
                        <c:ptCount val="1"/>
                        <c:pt idx="0">
                          <c:v>R01</c:v>
                        </c:pt>
                      </c15:dlblFieldTableCache>
                    </c15:dlblFTEntry>
                  </c15:dlblFieldTable>
                </c:ext>
              </c:extLst>
            </c:dLbl>
            <c:dLbl>
              <c:idx val="16"/>
              <c:layout>
                <c:manualLayout>
                  <c:x val="0"/>
                  <c:y val="-1.742902116367690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{24CB7625-D339-45E2-A015-80D981B966B8}</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{EBC2C230-830A-43C3-BEC0-E4D91DB816A2}</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{6327EC95-E07E-41D2-9E82-027060D1A1DF}</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12,271
12,177
266.01
10,656,500
10,383,246
248,277
5,446,147
14,427,256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16.6
65.7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a:latin typeface="ＭＳ Ｐゴシック"/>
              <a:ea typeface="ＭＳ Ｐゴシック"/>
            </a:rPr>
            <a:t>市制施行時には</a:t>
          </a:r>
          <a:r>
            <a:rPr kumimoji="1" lang="en-US" altLang="ja-JP" sz="1300">
              <a:latin typeface="ＭＳ Ｐゴシック"/>
              <a:ea typeface="ＭＳ Ｐゴシック"/>
            </a:rPr>
            <a:t>3</a:t>
          </a:r>
          <a:r>
            <a:rPr kumimoji="1" lang="ja-JP" altLang="en-US" sz="1300">
              <a:latin typeface="ＭＳ Ｐゴシック"/>
              <a:ea typeface="ＭＳ Ｐゴシック"/>
            </a:rPr>
            <a:t>万人いた人口は、令和</a:t>
          </a:r>
          <a:r>
            <a:rPr kumimoji="1" lang="en-US" altLang="ja-JP" sz="1300">
              <a:latin typeface="ＭＳ Ｐゴシック"/>
              <a:ea typeface="ＭＳ Ｐゴシック"/>
            </a:rPr>
            <a:t>5</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月末現在</a:t>
          </a:r>
          <a:r>
            <a:rPr kumimoji="1" lang="en-US" altLang="ja-JP" sz="1300">
              <a:latin typeface="ＭＳ Ｐゴシック"/>
              <a:ea typeface="ＭＳ Ｐゴシック"/>
            </a:rPr>
            <a:t>12,161</a:t>
          </a:r>
          <a:r>
            <a:rPr kumimoji="1" lang="ja-JP" altLang="en-US" sz="1300">
              <a:latin typeface="ＭＳ Ｐゴシック"/>
              <a:ea typeface="ＭＳ Ｐゴシック"/>
            </a:rPr>
            <a:t>人、また全国平均を上回る高齢化率（令和</a:t>
          </a:r>
          <a:r>
            <a:rPr kumimoji="1" lang="en-US" altLang="ja-JP" sz="1300">
              <a:latin typeface="ＭＳ Ｐゴシック"/>
              <a:ea typeface="ＭＳ Ｐゴシック"/>
            </a:rPr>
            <a:t>5</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月末</a:t>
          </a:r>
          <a:r>
            <a:rPr kumimoji="1" lang="en-US" altLang="ja-JP" sz="1300">
              <a:latin typeface="ＭＳ Ｐゴシック"/>
              <a:ea typeface="ＭＳ Ｐゴシック"/>
            </a:rPr>
            <a:t>51.2</a:t>
          </a:r>
          <a:r>
            <a:rPr kumimoji="1" lang="ja-JP" altLang="en-US" sz="1300">
              <a:latin typeface="ＭＳ Ｐゴシック"/>
              <a:ea typeface="ＭＳ Ｐゴシック"/>
            </a:rPr>
            <a:t>％）と過疎・少子高齢化に歯止めがかからず、基幹産業である観光業・農林水産業の低迷、一次産業の後継者不足に加え、雇用場所の確保も困難な状況であり、税収が乏しいゆえに類似団体平均を大きく下回る値のまま推移している。</a:t>
          </a:r>
        </a:p>
        <a:p>
          <a:r>
            <a:rPr kumimoji="1" lang="ja-JP" altLang="en-US" sz="1300">
              <a:latin typeface="ＭＳ Ｐゴシック"/>
              <a:ea typeface="ＭＳ Ｐゴシック"/>
            </a:rPr>
            <a:t>　数値の大きな改善は今後も見込めないが、税及び税外収入を含めた債権徴収の強化や、国、県の補助事業を積極的に取り入れた地域産業の活性化に努め、財政基盤の強化に努める。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13970</xdr:rowOff>
    </xdr:from>
    <xdr:to xmlns:xdr="http://schemas.openxmlformats.org/drawingml/2006/spreadsheetDrawing">
      <xdr:col>23</xdr:col>
      <xdr:colOff>133350</xdr:colOff>
      <xdr:row>44</xdr:row>
      <xdr:rowOff>165100</xdr:rowOff>
    </xdr:to>
    <xdr:cxnSp macro="">
      <xdr:nvCxnSpPr>
        <xdr:cNvPr id="62" name="直線コネクタ 61"/>
        <xdr:cNvCxnSpPr/>
      </xdr:nvCxnSpPr>
      <xdr:spPr>
        <a:xfrm flipV="1">
          <a:off x="4953000" y="635762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3"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4" name="直線コネクタ 63"/>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100330</xdr:rowOff>
    </xdr:from>
    <xdr:ext cx="762000" cy="257810"/>
    <xdr:sp macro="" textlink="">
      <xdr:nvSpPr>
        <xdr:cNvPr id="65" name="財政力最大値テキスト"/>
        <xdr:cNvSpPr txBox="1"/>
      </xdr:nvSpPr>
      <xdr:spPr>
        <a:xfrm>
          <a:off x="5041900"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13970</xdr:rowOff>
    </xdr:from>
    <xdr:to xmlns:xdr="http://schemas.openxmlformats.org/drawingml/2006/spreadsheetDrawing">
      <xdr:col>24</xdr:col>
      <xdr:colOff>12700</xdr:colOff>
      <xdr:row>37</xdr:row>
      <xdr:rowOff>13970</xdr:rowOff>
    </xdr:to>
    <xdr:cxnSp macro="">
      <xdr:nvCxnSpPr>
        <xdr:cNvPr id="66" name="直線コネクタ 65"/>
        <xdr:cNvCxnSpPr/>
      </xdr:nvCxnSpPr>
      <xdr:spPr>
        <a:xfrm>
          <a:off x="48641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20320</xdr:rowOff>
    </xdr:from>
    <xdr:to xmlns:xdr="http://schemas.openxmlformats.org/drawingml/2006/spreadsheetDrawing">
      <xdr:col>23</xdr:col>
      <xdr:colOff>133350</xdr:colOff>
      <xdr:row>44</xdr:row>
      <xdr:rowOff>44450</xdr:rowOff>
    </xdr:to>
    <xdr:cxnSp macro="">
      <xdr:nvCxnSpPr>
        <xdr:cNvPr id="67" name="直線コネクタ 66"/>
        <xdr:cNvCxnSpPr/>
      </xdr:nvCxnSpPr>
      <xdr:spPr>
        <a:xfrm>
          <a:off x="4114800" y="75641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167640</xdr:rowOff>
    </xdr:from>
    <xdr:to xmlns:xdr="http://schemas.openxmlformats.org/drawingml/2006/spreadsheetDrawing">
      <xdr:col>19</xdr:col>
      <xdr:colOff>133350</xdr:colOff>
      <xdr:row>44</xdr:row>
      <xdr:rowOff>20320</xdr:rowOff>
    </xdr:to>
    <xdr:cxnSp macro="">
      <xdr:nvCxnSpPr>
        <xdr:cNvPr id="70" name="直線コネクタ 69"/>
        <xdr:cNvCxnSpPr/>
      </xdr:nvCxnSpPr>
      <xdr:spPr>
        <a:xfrm>
          <a:off x="3225800" y="75399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7810"/>
    <xdr:sp macro="" textlink="">
      <xdr:nvSpPr>
        <xdr:cNvPr id="72" name="テキスト ボックス 71"/>
        <xdr:cNvSpPr txBox="1"/>
      </xdr:nvSpPr>
      <xdr:spPr>
        <a:xfrm>
          <a:off x="3733800" y="69926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167640</xdr:rowOff>
    </xdr:from>
    <xdr:to xmlns:xdr="http://schemas.openxmlformats.org/drawingml/2006/spreadsheetDrawing">
      <xdr:col>15</xdr:col>
      <xdr:colOff>82550</xdr:colOff>
      <xdr:row>43</xdr:row>
      <xdr:rowOff>167640</xdr:rowOff>
    </xdr:to>
    <xdr:cxnSp macro="">
      <xdr:nvCxnSpPr>
        <xdr:cNvPr id="73" name="直線コネクタ 72"/>
        <xdr:cNvCxnSpPr/>
      </xdr:nvCxnSpPr>
      <xdr:spPr>
        <a:xfrm>
          <a:off x="2336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7810"/>
    <xdr:sp macro="" textlink="">
      <xdr:nvSpPr>
        <xdr:cNvPr id="75" name="テキスト ボックス 74"/>
        <xdr:cNvSpPr txBox="1"/>
      </xdr:nvSpPr>
      <xdr:spPr>
        <a:xfrm>
          <a:off x="2844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167640</xdr:rowOff>
    </xdr:from>
    <xdr:to xmlns:xdr="http://schemas.openxmlformats.org/drawingml/2006/spreadsheetDrawing">
      <xdr:col>11</xdr:col>
      <xdr:colOff>31750</xdr:colOff>
      <xdr:row>43</xdr:row>
      <xdr:rowOff>167640</xdr:rowOff>
    </xdr:to>
    <xdr:cxnSp macro="">
      <xdr:nvCxnSpPr>
        <xdr:cNvPr id="76" name="直線コネクタ 75"/>
        <xdr:cNvCxnSpPr/>
      </xdr:nvCxnSpPr>
      <xdr:spPr>
        <a:xfrm>
          <a:off x="1447800" y="753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7810"/>
    <xdr:sp macro="" textlink="">
      <xdr:nvSpPr>
        <xdr:cNvPr id="78" name="テキスト ボックス 77"/>
        <xdr:cNvSpPr txBox="1"/>
      </xdr:nvSpPr>
      <xdr:spPr>
        <a:xfrm>
          <a:off x="1955800" y="6944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7810"/>
    <xdr:sp macro="" textlink="">
      <xdr:nvSpPr>
        <xdr:cNvPr id="80" name="テキスト ボックス 79"/>
        <xdr:cNvSpPr txBox="1"/>
      </xdr:nvSpPr>
      <xdr:spPr>
        <a:xfrm>
          <a:off x="1066800" y="6968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60960</xdr:rowOff>
    </xdr:from>
    <xdr:ext cx="762000" cy="259080"/>
    <xdr:sp macro="" textlink="">
      <xdr:nvSpPr>
        <xdr:cNvPr id="87" name="財政力該当値テキスト"/>
        <xdr:cNvSpPr txBox="1"/>
      </xdr:nvSpPr>
      <xdr:spPr>
        <a:xfrm>
          <a:off x="5041900" y="743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140970</xdr:rowOff>
    </xdr:from>
    <xdr:to xmlns:xdr="http://schemas.openxmlformats.org/drawingml/2006/spreadsheetDrawing">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55880</xdr:rowOff>
    </xdr:from>
    <xdr:ext cx="736600" cy="259080"/>
    <xdr:sp macro="" textlink="">
      <xdr:nvSpPr>
        <xdr:cNvPr id="89" name="テキスト ボックス 88"/>
        <xdr:cNvSpPr txBox="1"/>
      </xdr:nvSpPr>
      <xdr:spPr>
        <a:xfrm>
          <a:off x="3733800" y="759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116840</xdr:rowOff>
    </xdr:from>
    <xdr:to xmlns:xdr="http://schemas.openxmlformats.org/drawingml/2006/spreadsheetDrawing">
      <xdr:col>15</xdr:col>
      <xdr:colOff>133350</xdr:colOff>
      <xdr:row>44</xdr:row>
      <xdr:rowOff>46990</xdr:rowOff>
    </xdr:to>
    <xdr:sp macro="" textlink="">
      <xdr:nvSpPr>
        <xdr:cNvPr id="90" name="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31750</xdr:rowOff>
    </xdr:from>
    <xdr:ext cx="762000" cy="257810"/>
    <xdr:sp macro="" textlink="">
      <xdr:nvSpPr>
        <xdr:cNvPr id="91" name="テキスト ボックス 90"/>
        <xdr:cNvSpPr txBox="1"/>
      </xdr:nvSpPr>
      <xdr:spPr>
        <a:xfrm>
          <a:off x="2844800" y="7575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116840</xdr:rowOff>
    </xdr:from>
    <xdr:to xmlns:xdr="http://schemas.openxmlformats.org/drawingml/2006/spreadsheetDrawing">
      <xdr:col>11</xdr:col>
      <xdr:colOff>82550</xdr:colOff>
      <xdr:row>44</xdr:row>
      <xdr:rowOff>46990</xdr:rowOff>
    </xdr:to>
    <xdr:sp macro="" textlink="">
      <xdr:nvSpPr>
        <xdr:cNvPr id="92" name="楕円 91"/>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31750</xdr:rowOff>
    </xdr:from>
    <xdr:ext cx="762000" cy="257810"/>
    <xdr:sp macro="" textlink="">
      <xdr:nvSpPr>
        <xdr:cNvPr id="93" name="テキスト ボックス 92"/>
        <xdr:cNvSpPr txBox="1"/>
      </xdr:nvSpPr>
      <xdr:spPr>
        <a:xfrm>
          <a:off x="1955800" y="7575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116840</xdr:rowOff>
    </xdr:from>
    <xdr:to xmlns:xdr="http://schemas.openxmlformats.org/drawingml/2006/spreadsheetDrawing">
      <xdr:col>7</xdr:col>
      <xdr:colOff>31750</xdr:colOff>
      <xdr:row>44</xdr:row>
      <xdr:rowOff>46990</xdr:rowOff>
    </xdr:to>
    <xdr:sp macro="" textlink="">
      <xdr:nvSpPr>
        <xdr:cNvPr id="94" name="楕円 93"/>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31750</xdr:rowOff>
    </xdr:from>
    <xdr:ext cx="762000" cy="257810"/>
    <xdr:sp macro="" textlink="">
      <xdr:nvSpPr>
        <xdr:cNvPr id="95" name="テキスト ボックス 94"/>
        <xdr:cNvSpPr txBox="1"/>
      </xdr:nvSpPr>
      <xdr:spPr>
        <a:xfrm>
          <a:off x="1066800" y="7575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7" name="テキスト ボックス 96"/>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8" name="テキスト ボックス 97"/>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年度の比率は、公債費の増加による義務的経費の高止まりがあり、前年度から</a:t>
          </a:r>
          <a:r>
            <a:rPr kumimoji="1" lang="en-US" altLang="ja-JP" sz="1300">
              <a:latin typeface="ＭＳ Ｐゴシック"/>
              <a:ea typeface="ＭＳ Ｐゴシック"/>
            </a:rPr>
            <a:t>3.5</a:t>
          </a:r>
          <a:r>
            <a:rPr kumimoji="1" lang="ja-JP" altLang="en-US" sz="1300">
              <a:latin typeface="ＭＳ Ｐゴシック"/>
              <a:ea typeface="ＭＳ Ｐゴシック"/>
            </a:rPr>
            <a:t>ポイント増と悪化したが、類似団体平均や全国平均とほぼ同水準となっている。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6</a:t>
          </a:r>
          <a:r>
            <a:rPr kumimoji="1" lang="ja-JP" altLang="en-US" sz="1300">
              <a:latin typeface="ＭＳ Ｐゴシック"/>
              <a:ea typeface="ＭＳ Ｐゴシック"/>
            </a:rPr>
            <a:t>年度以降は、令和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年度に実施した繰上げ償還により、公債費の減小による義務的経費の減小が見込まれており、これに伴い比率は多少なりとも改善される見込み。</a:t>
          </a:r>
        </a:p>
        <a:p>
          <a:r>
            <a:rPr kumimoji="1" lang="ja-JP" altLang="en-US" sz="1300">
              <a:latin typeface="ＭＳ Ｐゴシック"/>
              <a:ea typeface="ＭＳ Ｐゴシック"/>
            </a:rPr>
            <a:t>　義務的経費やその他の経費についても、住民・行政サービスを確保しつつ、事務事業の見直し等、行財政改革を推進し、経常経費の削減を図る。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7810"/>
    <xdr:sp macro="" textlink="">
      <xdr:nvSpPr>
        <xdr:cNvPr id="121" name="テキスト ボックス 120"/>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7810"/>
    <xdr:sp macro="" textlink="">
      <xdr:nvSpPr>
        <xdr:cNvPr id="123" name="テキスト ボックス 122"/>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66</xdr:row>
      <xdr:rowOff>116840</xdr:rowOff>
    </xdr:to>
    <xdr:cxnSp macro="">
      <xdr:nvCxnSpPr>
        <xdr:cNvPr id="127" name="直線コネクタ 126"/>
        <xdr:cNvCxnSpPr/>
      </xdr:nvCxnSpPr>
      <xdr:spPr>
        <a:xfrm flipV="1">
          <a:off x="4953000" y="10022840"/>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88900</xdr:rowOff>
    </xdr:from>
    <xdr:ext cx="762000" cy="257810"/>
    <xdr:sp macro="" textlink="">
      <xdr:nvSpPr>
        <xdr:cNvPr id="128" name="財政構造の弾力性最小値テキスト"/>
        <xdr:cNvSpPr txBox="1"/>
      </xdr:nvSpPr>
      <xdr:spPr>
        <a:xfrm>
          <a:off x="5041900" y="11404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116840</xdr:rowOff>
    </xdr:from>
    <xdr:to xmlns:xdr="http://schemas.openxmlformats.org/drawingml/2006/spreadsheetDrawing">
      <xdr:col>24</xdr:col>
      <xdr:colOff>12700</xdr:colOff>
      <xdr:row>66</xdr:row>
      <xdr:rowOff>116840</xdr:rowOff>
    </xdr:to>
    <xdr:cxnSp macro="">
      <xdr:nvCxnSpPr>
        <xdr:cNvPr id="129" name="直線コネクタ 128"/>
        <xdr:cNvCxnSpPr/>
      </xdr:nvCxnSpPr>
      <xdr:spPr>
        <a:xfrm>
          <a:off x="4864100" y="1143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107315</xdr:rowOff>
    </xdr:from>
    <xdr:to xmlns:xdr="http://schemas.openxmlformats.org/drawingml/2006/spreadsheetDrawing">
      <xdr:col>23</xdr:col>
      <xdr:colOff>133350</xdr:colOff>
      <xdr:row>60</xdr:row>
      <xdr:rowOff>56515</xdr:rowOff>
    </xdr:to>
    <xdr:cxnSp macro="">
      <xdr:nvCxnSpPr>
        <xdr:cNvPr id="132" name="直線コネクタ 131"/>
        <xdr:cNvCxnSpPr/>
      </xdr:nvCxnSpPr>
      <xdr:spPr>
        <a:xfrm>
          <a:off x="4114800" y="1022286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163195</xdr:rowOff>
    </xdr:from>
    <xdr:ext cx="762000" cy="259080"/>
    <xdr:sp macro="" textlink="">
      <xdr:nvSpPr>
        <xdr:cNvPr id="133" name="財政構造の弾力性平均値テキスト"/>
        <xdr:cNvSpPr txBox="1"/>
      </xdr:nvSpPr>
      <xdr:spPr>
        <a:xfrm>
          <a:off x="5041900" y="10278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19685</xdr:rowOff>
    </xdr:from>
    <xdr:to xmlns:xdr="http://schemas.openxmlformats.org/drawingml/2006/spreadsheetDrawing">
      <xdr:col>23</xdr:col>
      <xdr:colOff>184150</xdr:colOff>
      <xdr:row>60</xdr:row>
      <xdr:rowOff>121285</xdr:rowOff>
    </xdr:to>
    <xdr:sp macro="" textlink="">
      <xdr:nvSpPr>
        <xdr:cNvPr id="134" name="フローチャート: 判断 133"/>
        <xdr:cNvSpPr/>
      </xdr:nvSpPr>
      <xdr:spPr>
        <a:xfrm>
          <a:off x="49022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107315</xdr:rowOff>
    </xdr:from>
    <xdr:to xmlns:xdr="http://schemas.openxmlformats.org/drawingml/2006/spreadsheetDrawing">
      <xdr:col>19</xdr:col>
      <xdr:colOff>133350</xdr:colOff>
      <xdr:row>60</xdr:row>
      <xdr:rowOff>170180</xdr:rowOff>
    </xdr:to>
    <xdr:cxnSp macro="">
      <xdr:nvCxnSpPr>
        <xdr:cNvPr id="135" name="直線コネクタ 134"/>
        <xdr:cNvCxnSpPr/>
      </xdr:nvCxnSpPr>
      <xdr:spPr>
        <a:xfrm flipV="1">
          <a:off x="3225800" y="1022286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59690</xdr:rowOff>
    </xdr:from>
    <xdr:to xmlns:xdr="http://schemas.openxmlformats.org/drawingml/2006/spreadsheetDrawing">
      <xdr:col>19</xdr:col>
      <xdr:colOff>184150</xdr:colOff>
      <xdr:row>59</xdr:row>
      <xdr:rowOff>161290</xdr:rowOff>
    </xdr:to>
    <xdr:sp macro="" textlink="">
      <xdr:nvSpPr>
        <xdr:cNvPr id="136" name="フローチャート: 判断 135"/>
        <xdr:cNvSpPr/>
      </xdr:nvSpPr>
      <xdr:spPr>
        <a:xfrm>
          <a:off x="4064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146050</xdr:rowOff>
    </xdr:from>
    <xdr:ext cx="736600" cy="257810"/>
    <xdr:sp macro="" textlink="">
      <xdr:nvSpPr>
        <xdr:cNvPr id="137" name="テキスト ボックス 136"/>
        <xdr:cNvSpPr txBox="1"/>
      </xdr:nvSpPr>
      <xdr:spPr>
        <a:xfrm>
          <a:off x="3733800" y="102616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170180</xdr:rowOff>
    </xdr:from>
    <xdr:to xmlns:xdr="http://schemas.openxmlformats.org/drawingml/2006/spreadsheetDrawing">
      <xdr:col>15</xdr:col>
      <xdr:colOff>82550</xdr:colOff>
      <xdr:row>61</xdr:row>
      <xdr:rowOff>26035</xdr:rowOff>
    </xdr:to>
    <xdr:cxnSp macro="">
      <xdr:nvCxnSpPr>
        <xdr:cNvPr id="138" name="直線コネクタ 137"/>
        <xdr:cNvCxnSpPr/>
      </xdr:nvCxnSpPr>
      <xdr:spPr>
        <a:xfrm flipV="1">
          <a:off x="2336800" y="104571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26035</xdr:rowOff>
    </xdr:from>
    <xdr:to xmlns:xdr="http://schemas.openxmlformats.org/drawingml/2006/spreadsheetDrawing">
      <xdr:col>15</xdr:col>
      <xdr:colOff>133350</xdr:colOff>
      <xdr:row>60</xdr:row>
      <xdr:rowOff>127635</xdr:rowOff>
    </xdr:to>
    <xdr:sp macro="" textlink="">
      <xdr:nvSpPr>
        <xdr:cNvPr id="139" name="フローチャート: 判断 138"/>
        <xdr:cNvSpPr/>
      </xdr:nvSpPr>
      <xdr:spPr>
        <a:xfrm>
          <a:off x="3175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137795</xdr:rowOff>
    </xdr:from>
    <xdr:ext cx="762000" cy="259080"/>
    <xdr:sp macro="" textlink="">
      <xdr:nvSpPr>
        <xdr:cNvPr id="140" name="テキスト ボックス 139"/>
        <xdr:cNvSpPr txBox="1"/>
      </xdr:nvSpPr>
      <xdr:spPr>
        <a:xfrm>
          <a:off x="2844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26035</xdr:rowOff>
    </xdr:from>
    <xdr:to xmlns:xdr="http://schemas.openxmlformats.org/drawingml/2006/spreadsheetDrawing">
      <xdr:col>11</xdr:col>
      <xdr:colOff>31750</xdr:colOff>
      <xdr:row>61</xdr:row>
      <xdr:rowOff>53975</xdr:rowOff>
    </xdr:to>
    <xdr:cxnSp macro="">
      <xdr:nvCxnSpPr>
        <xdr:cNvPr id="141" name="直線コネクタ 140"/>
        <xdr:cNvCxnSpPr/>
      </xdr:nvCxnSpPr>
      <xdr:spPr>
        <a:xfrm flipV="1">
          <a:off x="1447800" y="104844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67945</xdr:rowOff>
    </xdr:from>
    <xdr:to xmlns:xdr="http://schemas.openxmlformats.org/drawingml/2006/spreadsheetDrawing">
      <xdr:col>11</xdr:col>
      <xdr:colOff>82550</xdr:colOff>
      <xdr:row>60</xdr:row>
      <xdr:rowOff>169545</xdr:rowOff>
    </xdr:to>
    <xdr:sp macro="" textlink="">
      <xdr:nvSpPr>
        <xdr:cNvPr id="142" name="フローチャート: 判断 141"/>
        <xdr:cNvSpPr/>
      </xdr:nvSpPr>
      <xdr:spPr>
        <a:xfrm>
          <a:off x="2286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8255</xdr:rowOff>
    </xdr:from>
    <xdr:ext cx="762000" cy="257810"/>
    <xdr:sp macro="" textlink="">
      <xdr:nvSpPr>
        <xdr:cNvPr id="143" name="テキスト ボックス 142"/>
        <xdr:cNvSpPr txBox="1"/>
      </xdr:nvSpPr>
      <xdr:spPr>
        <a:xfrm>
          <a:off x="1955800" y="10123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43815</xdr:rowOff>
    </xdr:from>
    <xdr:to xmlns:xdr="http://schemas.openxmlformats.org/drawingml/2006/spreadsheetDrawing">
      <xdr:col>7</xdr:col>
      <xdr:colOff>31750</xdr:colOff>
      <xdr:row>60</xdr:row>
      <xdr:rowOff>145415</xdr:rowOff>
    </xdr:to>
    <xdr:sp macro="" textlink="">
      <xdr:nvSpPr>
        <xdr:cNvPr id="144" name="フローチャート: 判断 143"/>
        <xdr:cNvSpPr/>
      </xdr:nvSpPr>
      <xdr:spPr>
        <a:xfrm>
          <a:off x="1397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155575</xdr:rowOff>
    </xdr:from>
    <xdr:ext cx="762000" cy="257810"/>
    <xdr:sp macro="" textlink="">
      <xdr:nvSpPr>
        <xdr:cNvPr id="145" name="テキスト ボックス 144"/>
        <xdr:cNvSpPr txBox="1"/>
      </xdr:nvSpPr>
      <xdr:spPr>
        <a:xfrm>
          <a:off x="1066800" y="10099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6350</xdr:rowOff>
    </xdr:from>
    <xdr:to xmlns:xdr="http://schemas.openxmlformats.org/drawingml/2006/spreadsheetDrawing">
      <xdr:col>23</xdr:col>
      <xdr:colOff>184150</xdr:colOff>
      <xdr:row>60</xdr:row>
      <xdr:rowOff>107315</xdr:rowOff>
    </xdr:to>
    <xdr:sp macro="" textlink="">
      <xdr:nvSpPr>
        <xdr:cNvPr id="151" name="楕円 150"/>
        <xdr:cNvSpPr/>
      </xdr:nvSpPr>
      <xdr:spPr>
        <a:xfrm>
          <a:off x="4902200" y="1029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22225</xdr:rowOff>
    </xdr:from>
    <xdr:ext cx="762000" cy="258445"/>
    <xdr:sp macro="" textlink="">
      <xdr:nvSpPr>
        <xdr:cNvPr id="152" name="財政構造の弾力性該当値テキスト"/>
        <xdr:cNvSpPr txBox="1"/>
      </xdr:nvSpPr>
      <xdr:spPr>
        <a:xfrm>
          <a:off x="5041900" y="10137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56515</xdr:rowOff>
    </xdr:from>
    <xdr:to xmlns:xdr="http://schemas.openxmlformats.org/drawingml/2006/spreadsheetDrawing">
      <xdr:col>19</xdr:col>
      <xdr:colOff>184150</xdr:colOff>
      <xdr:row>59</xdr:row>
      <xdr:rowOff>158115</xdr:rowOff>
    </xdr:to>
    <xdr:sp macro="" textlink="">
      <xdr:nvSpPr>
        <xdr:cNvPr id="153" name="楕円 152"/>
        <xdr:cNvSpPr/>
      </xdr:nvSpPr>
      <xdr:spPr>
        <a:xfrm>
          <a:off x="4064000" y="101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168275</xdr:rowOff>
    </xdr:from>
    <xdr:ext cx="736600" cy="257810"/>
    <xdr:sp macro="" textlink="">
      <xdr:nvSpPr>
        <xdr:cNvPr id="154" name="テキスト ボックス 153"/>
        <xdr:cNvSpPr txBox="1"/>
      </xdr:nvSpPr>
      <xdr:spPr>
        <a:xfrm>
          <a:off x="3733800" y="99409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119380</xdr:rowOff>
    </xdr:from>
    <xdr:to xmlns:xdr="http://schemas.openxmlformats.org/drawingml/2006/spreadsheetDrawing">
      <xdr:col>15</xdr:col>
      <xdr:colOff>133350</xdr:colOff>
      <xdr:row>61</xdr:row>
      <xdr:rowOff>49530</xdr:rowOff>
    </xdr:to>
    <xdr:sp macro="" textlink="">
      <xdr:nvSpPr>
        <xdr:cNvPr id="155" name="楕円 154"/>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34290</xdr:rowOff>
    </xdr:from>
    <xdr:ext cx="762000" cy="259080"/>
    <xdr:sp macro="" textlink="">
      <xdr:nvSpPr>
        <xdr:cNvPr id="156" name="テキスト ボックス 155"/>
        <xdr:cNvSpPr txBox="1"/>
      </xdr:nvSpPr>
      <xdr:spPr>
        <a:xfrm>
          <a:off x="2844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146685</xdr:rowOff>
    </xdr:from>
    <xdr:to xmlns:xdr="http://schemas.openxmlformats.org/drawingml/2006/spreadsheetDrawing">
      <xdr:col>11</xdr:col>
      <xdr:colOff>82550</xdr:colOff>
      <xdr:row>61</xdr:row>
      <xdr:rowOff>76835</xdr:rowOff>
    </xdr:to>
    <xdr:sp macro="" textlink="">
      <xdr:nvSpPr>
        <xdr:cNvPr id="157" name="楕円 156"/>
        <xdr:cNvSpPr/>
      </xdr:nvSpPr>
      <xdr:spPr>
        <a:xfrm>
          <a:off x="22860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61595</xdr:rowOff>
    </xdr:from>
    <xdr:ext cx="762000" cy="259080"/>
    <xdr:sp macro="" textlink="">
      <xdr:nvSpPr>
        <xdr:cNvPr id="158" name="テキスト ボックス 157"/>
        <xdr:cNvSpPr txBox="1"/>
      </xdr:nvSpPr>
      <xdr:spPr>
        <a:xfrm>
          <a:off x="1955800" y="1052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3175</xdr:rowOff>
    </xdr:from>
    <xdr:to xmlns:xdr="http://schemas.openxmlformats.org/drawingml/2006/spreadsheetDrawing">
      <xdr:col>7</xdr:col>
      <xdr:colOff>31750</xdr:colOff>
      <xdr:row>61</xdr:row>
      <xdr:rowOff>104775</xdr:rowOff>
    </xdr:to>
    <xdr:sp macro="" textlink="">
      <xdr:nvSpPr>
        <xdr:cNvPr id="159" name="楕円 158"/>
        <xdr:cNvSpPr/>
      </xdr:nvSpPr>
      <xdr:spPr>
        <a:xfrm>
          <a:off x="1397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89535</xdr:rowOff>
    </xdr:from>
    <xdr:ext cx="762000" cy="257810"/>
    <xdr:sp macro="" textlink="">
      <xdr:nvSpPr>
        <xdr:cNvPr id="160" name="テキスト ボックス 159"/>
        <xdr:cNvSpPr txBox="1"/>
      </xdr:nvSpPr>
      <xdr:spPr>
        <a:xfrm>
          <a:off x="1066800" y="10547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[254,981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市内</a:t>
          </a:r>
          <a:r>
            <a:rPr kumimoji="1" lang="en-US" altLang="ja-JP" sz="1300">
              <a:latin typeface="ＭＳ Ｐゴシック"/>
              <a:ea typeface="ＭＳ Ｐゴシック"/>
            </a:rPr>
            <a:t>5</a:t>
          </a:r>
          <a:r>
            <a:rPr kumimoji="1" lang="ja-JP" altLang="en-US" sz="1300">
              <a:latin typeface="ＭＳ Ｐゴシック"/>
              <a:ea typeface="ＭＳ Ｐゴシック"/>
            </a:rPr>
            <a:t>つの保育所の全てが公立であることや消防署が単独運営であることにより、類似団体に比べ職員数が多く人件費が高水準であること、また、し尿処理施設、火葬場なども広域運営ではなく単独運営であるため、指定管理委託料など物件費での支出割合が高く、類似団体を上回る要因となっている。また、人口減少により一人当たりの金額は年々増加しており、今後もこの傾向は続くことが見込まれる。</a:t>
          </a:r>
        </a:p>
        <a:p>
          <a:r>
            <a:rPr kumimoji="1" lang="ja-JP" altLang="en-US" sz="1300">
              <a:latin typeface="ＭＳ Ｐゴシック"/>
              <a:ea typeface="ＭＳ Ｐゴシック"/>
            </a:rPr>
            <a:t>　上記により、類似団体との乖離や数値の改善は困難な状況にあるが、施設統廃合・民営化を含めた事務事業の見直し、効率化に努める。</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60960</xdr:rowOff>
    </xdr:from>
    <xdr:to xmlns:xdr="http://schemas.openxmlformats.org/drawingml/2006/spreadsheetDrawing">
      <xdr:col>23</xdr:col>
      <xdr:colOff>133350</xdr:colOff>
      <xdr:row>88</xdr:row>
      <xdr:rowOff>133985</xdr:rowOff>
    </xdr:to>
    <xdr:cxnSp macro="">
      <xdr:nvCxnSpPr>
        <xdr:cNvPr id="191" name="直線コネクタ 190"/>
        <xdr:cNvCxnSpPr/>
      </xdr:nvCxnSpPr>
      <xdr:spPr>
        <a:xfrm flipV="1">
          <a:off x="4953000" y="13948410"/>
          <a:ext cx="0" cy="1273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106045</xdr:rowOff>
    </xdr:from>
    <xdr:ext cx="762000" cy="259080"/>
    <xdr:sp macro="" textlink="">
      <xdr:nvSpPr>
        <xdr:cNvPr id="192" name="人件費・物件費等の状況最小値テキスト"/>
        <xdr:cNvSpPr txBox="1"/>
      </xdr:nvSpPr>
      <xdr:spPr>
        <a:xfrm>
          <a:off x="50419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133985</xdr:rowOff>
    </xdr:from>
    <xdr:to xmlns:xdr="http://schemas.openxmlformats.org/drawingml/2006/spreadsheetDrawing">
      <xdr:col>24</xdr:col>
      <xdr:colOff>12700</xdr:colOff>
      <xdr:row>88</xdr:row>
      <xdr:rowOff>133985</xdr:rowOff>
    </xdr:to>
    <xdr:cxnSp macro="">
      <xdr:nvCxnSpPr>
        <xdr:cNvPr id="193" name="直線コネクタ 192"/>
        <xdr:cNvCxnSpPr/>
      </xdr:nvCxnSpPr>
      <xdr:spPr>
        <a:xfrm>
          <a:off x="4864100" y="1522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194" name="人件費・物件費等の状況最大値テキスト"/>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60960</xdr:rowOff>
    </xdr:from>
    <xdr:to xmlns:xdr="http://schemas.openxmlformats.org/drawingml/2006/spreadsheetDrawing">
      <xdr:col>24</xdr:col>
      <xdr:colOff>12700</xdr:colOff>
      <xdr:row>81</xdr:row>
      <xdr:rowOff>60960</xdr:rowOff>
    </xdr:to>
    <xdr:cxnSp macro="">
      <xdr:nvCxnSpPr>
        <xdr:cNvPr id="195" name="直線コネクタ 194"/>
        <xdr:cNvCxnSpPr/>
      </xdr:nvCxnSpPr>
      <xdr:spPr>
        <a:xfrm>
          <a:off x="4864100" y="1394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110490</xdr:rowOff>
    </xdr:from>
    <xdr:to xmlns:xdr="http://schemas.openxmlformats.org/drawingml/2006/spreadsheetDrawing">
      <xdr:col>23</xdr:col>
      <xdr:colOff>133350</xdr:colOff>
      <xdr:row>82</xdr:row>
      <xdr:rowOff>123825</xdr:rowOff>
    </xdr:to>
    <xdr:cxnSp macro="">
      <xdr:nvCxnSpPr>
        <xdr:cNvPr id="196" name="直線コネクタ 195"/>
        <xdr:cNvCxnSpPr/>
      </xdr:nvCxnSpPr>
      <xdr:spPr>
        <a:xfrm>
          <a:off x="4114800" y="141693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17780</xdr:rowOff>
    </xdr:from>
    <xdr:ext cx="762000" cy="257810"/>
    <xdr:sp macro="" textlink="">
      <xdr:nvSpPr>
        <xdr:cNvPr id="197" name="人件費・物件費等の状況平均値テキスト"/>
        <xdr:cNvSpPr txBox="1"/>
      </xdr:nvSpPr>
      <xdr:spPr>
        <a:xfrm>
          <a:off x="5041900" y="139052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1270</xdr:rowOff>
    </xdr:from>
    <xdr:to xmlns:xdr="http://schemas.openxmlformats.org/drawingml/2006/spreadsheetDrawing">
      <xdr:col>23</xdr:col>
      <xdr:colOff>184150</xdr:colOff>
      <xdr:row>82</xdr:row>
      <xdr:rowOff>102870</xdr:rowOff>
    </xdr:to>
    <xdr:sp macro="" textlink="">
      <xdr:nvSpPr>
        <xdr:cNvPr id="198" name="フローチャート: 判断 197"/>
        <xdr:cNvSpPr/>
      </xdr:nvSpPr>
      <xdr:spPr>
        <a:xfrm>
          <a:off x="49022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92075</xdr:rowOff>
    </xdr:from>
    <xdr:to xmlns:xdr="http://schemas.openxmlformats.org/drawingml/2006/spreadsheetDrawing">
      <xdr:col>19</xdr:col>
      <xdr:colOff>133350</xdr:colOff>
      <xdr:row>82</xdr:row>
      <xdr:rowOff>110490</xdr:rowOff>
    </xdr:to>
    <xdr:cxnSp macro="">
      <xdr:nvCxnSpPr>
        <xdr:cNvPr id="199" name="直線コネクタ 198"/>
        <xdr:cNvCxnSpPr/>
      </xdr:nvCxnSpPr>
      <xdr:spPr>
        <a:xfrm>
          <a:off x="3225800" y="141509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161290</xdr:rowOff>
    </xdr:from>
    <xdr:to xmlns:xdr="http://schemas.openxmlformats.org/drawingml/2006/spreadsheetDrawing">
      <xdr:col>19</xdr:col>
      <xdr:colOff>184150</xdr:colOff>
      <xdr:row>82</xdr:row>
      <xdr:rowOff>91440</xdr:rowOff>
    </xdr:to>
    <xdr:sp macro="" textlink="">
      <xdr:nvSpPr>
        <xdr:cNvPr id="200" name="フローチャート: 判断 199"/>
        <xdr:cNvSpPr/>
      </xdr:nvSpPr>
      <xdr:spPr>
        <a:xfrm>
          <a:off x="4064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101600</xdr:rowOff>
    </xdr:from>
    <xdr:ext cx="736600" cy="259080"/>
    <xdr:sp macro="" textlink="">
      <xdr:nvSpPr>
        <xdr:cNvPr id="201" name="テキスト ボックス 200"/>
        <xdr:cNvSpPr txBox="1"/>
      </xdr:nvSpPr>
      <xdr:spPr>
        <a:xfrm>
          <a:off x="3733800" y="13817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75565</xdr:rowOff>
    </xdr:from>
    <xdr:to xmlns:xdr="http://schemas.openxmlformats.org/drawingml/2006/spreadsheetDrawing">
      <xdr:col>15</xdr:col>
      <xdr:colOff>82550</xdr:colOff>
      <xdr:row>82</xdr:row>
      <xdr:rowOff>92075</xdr:rowOff>
    </xdr:to>
    <xdr:cxnSp macro="">
      <xdr:nvCxnSpPr>
        <xdr:cNvPr id="202" name="直線コネクタ 201"/>
        <xdr:cNvCxnSpPr/>
      </xdr:nvCxnSpPr>
      <xdr:spPr>
        <a:xfrm>
          <a:off x="2336800" y="141344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140970</xdr:rowOff>
    </xdr:from>
    <xdr:to xmlns:xdr="http://schemas.openxmlformats.org/drawingml/2006/spreadsheetDrawing">
      <xdr:col>15</xdr:col>
      <xdr:colOff>133350</xdr:colOff>
      <xdr:row>82</xdr:row>
      <xdr:rowOff>71120</xdr:rowOff>
    </xdr:to>
    <xdr:sp macro="" textlink="">
      <xdr:nvSpPr>
        <xdr:cNvPr id="203" name="フローチャート: 判断 202"/>
        <xdr:cNvSpPr/>
      </xdr:nvSpPr>
      <xdr:spPr>
        <a:xfrm>
          <a:off x="3175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81280</xdr:rowOff>
    </xdr:from>
    <xdr:ext cx="762000" cy="259080"/>
    <xdr:sp macro="" textlink="">
      <xdr:nvSpPr>
        <xdr:cNvPr id="204" name="テキスト ボックス 203"/>
        <xdr:cNvSpPr txBox="1"/>
      </xdr:nvSpPr>
      <xdr:spPr>
        <a:xfrm>
          <a:off x="2844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61595</xdr:rowOff>
    </xdr:from>
    <xdr:to xmlns:xdr="http://schemas.openxmlformats.org/drawingml/2006/spreadsheetDrawing">
      <xdr:col>11</xdr:col>
      <xdr:colOff>31750</xdr:colOff>
      <xdr:row>82</xdr:row>
      <xdr:rowOff>75565</xdr:rowOff>
    </xdr:to>
    <xdr:cxnSp macro="">
      <xdr:nvCxnSpPr>
        <xdr:cNvPr id="205" name="直線コネクタ 204"/>
        <xdr:cNvCxnSpPr/>
      </xdr:nvCxnSpPr>
      <xdr:spPr>
        <a:xfrm>
          <a:off x="1447800" y="141204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113030</xdr:rowOff>
    </xdr:from>
    <xdr:to xmlns:xdr="http://schemas.openxmlformats.org/drawingml/2006/spreadsheetDrawing">
      <xdr:col>11</xdr:col>
      <xdr:colOff>82550</xdr:colOff>
      <xdr:row>82</xdr:row>
      <xdr:rowOff>43180</xdr:rowOff>
    </xdr:to>
    <xdr:sp macro="" textlink="">
      <xdr:nvSpPr>
        <xdr:cNvPr id="206" name="フローチャート: 判断 205"/>
        <xdr:cNvSpPr/>
      </xdr:nvSpPr>
      <xdr:spPr>
        <a:xfrm>
          <a:off x="2286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53340</xdr:rowOff>
    </xdr:from>
    <xdr:ext cx="762000" cy="257810"/>
    <xdr:sp macro="" textlink="">
      <xdr:nvSpPr>
        <xdr:cNvPr id="207" name="テキスト ボックス 206"/>
        <xdr:cNvSpPr txBox="1"/>
      </xdr:nvSpPr>
      <xdr:spPr>
        <a:xfrm>
          <a:off x="1955800" y="13769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8" name="フローチャート: 判断 207"/>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42545</xdr:rowOff>
    </xdr:from>
    <xdr:ext cx="762000" cy="257810"/>
    <xdr:sp macro="" textlink="">
      <xdr:nvSpPr>
        <xdr:cNvPr id="209" name="テキスト ボックス 208"/>
        <xdr:cNvSpPr txBox="1"/>
      </xdr:nvSpPr>
      <xdr:spPr>
        <a:xfrm>
          <a:off x="1066800" y="13758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73025</xdr:rowOff>
    </xdr:from>
    <xdr:to xmlns:xdr="http://schemas.openxmlformats.org/drawingml/2006/spreadsheetDrawing">
      <xdr:col>23</xdr:col>
      <xdr:colOff>184150</xdr:colOff>
      <xdr:row>83</xdr:row>
      <xdr:rowOff>3175</xdr:rowOff>
    </xdr:to>
    <xdr:sp macro="" textlink="">
      <xdr:nvSpPr>
        <xdr:cNvPr id="215" name="楕円 214"/>
        <xdr:cNvSpPr/>
      </xdr:nvSpPr>
      <xdr:spPr>
        <a:xfrm>
          <a:off x="4902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45085</xdr:rowOff>
    </xdr:from>
    <xdr:ext cx="762000" cy="258445"/>
    <xdr:sp macro="" textlink="">
      <xdr:nvSpPr>
        <xdr:cNvPr id="216" name="人件費・物件費等の状況該当値テキスト"/>
        <xdr:cNvSpPr txBox="1"/>
      </xdr:nvSpPr>
      <xdr:spPr>
        <a:xfrm>
          <a:off x="5041900" y="1410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59690</xdr:rowOff>
    </xdr:from>
    <xdr:to xmlns:xdr="http://schemas.openxmlformats.org/drawingml/2006/spreadsheetDrawing">
      <xdr:col>19</xdr:col>
      <xdr:colOff>184150</xdr:colOff>
      <xdr:row>82</xdr:row>
      <xdr:rowOff>161290</xdr:rowOff>
    </xdr:to>
    <xdr:sp macro="" textlink="">
      <xdr:nvSpPr>
        <xdr:cNvPr id="217" name="楕円 216"/>
        <xdr:cNvSpPr/>
      </xdr:nvSpPr>
      <xdr:spPr>
        <a:xfrm>
          <a:off x="40640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146050</xdr:rowOff>
    </xdr:from>
    <xdr:ext cx="736600" cy="257810"/>
    <xdr:sp macro="" textlink="">
      <xdr:nvSpPr>
        <xdr:cNvPr id="218" name="テキスト ボックス 217"/>
        <xdr:cNvSpPr txBox="1"/>
      </xdr:nvSpPr>
      <xdr:spPr>
        <a:xfrm>
          <a:off x="3733800" y="14204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41275</xdr:rowOff>
    </xdr:from>
    <xdr:to xmlns:xdr="http://schemas.openxmlformats.org/drawingml/2006/spreadsheetDrawing">
      <xdr:col>15</xdr:col>
      <xdr:colOff>133350</xdr:colOff>
      <xdr:row>82</xdr:row>
      <xdr:rowOff>143510</xdr:rowOff>
    </xdr:to>
    <xdr:sp macro="" textlink="">
      <xdr:nvSpPr>
        <xdr:cNvPr id="219" name="楕円 218"/>
        <xdr:cNvSpPr/>
      </xdr:nvSpPr>
      <xdr:spPr>
        <a:xfrm>
          <a:off x="3175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127635</xdr:rowOff>
    </xdr:from>
    <xdr:ext cx="762000" cy="259080"/>
    <xdr:sp macro="" textlink="">
      <xdr:nvSpPr>
        <xdr:cNvPr id="220" name="テキスト ボックス 219"/>
        <xdr:cNvSpPr txBox="1"/>
      </xdr:nvSpPr>
      <xdr:spPr>
        <a:xfrm>
          <a:off x="2844800" y="1418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24765</xdr:rowOff>
    </xdr:from>
    <xdr:to xmlns:xdr="http://schemas.openxmlformats.org/drawingml/2006/spreadsheetDrawing">
      <xdr:col>11</xdr:col>
      <xdr:colOff>82550</xdr:colOff>
      <xdr:row>82</xdr:row>
      <xdr:rowOff>126365</xdr:rowOff>
    </xdr:to>
    <xdr:sp macro="" textlink="">
      <xdr:nvSpPr>
        <xdr:cNvPr id="221" name="楕円 220"/>
        <xdr:cNvSpPr/>
      </xdr:nvSpPr>
      <xdr:spPr>
        <a:xfrm>
          <a:off x="2286000" y="14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111125</xdr:rowOff>
    </xdr:from>
    <xdr:ext cx="762000" cy="257810"/>
    <xdr:sp macro="" textlink="">
      <xdr:nvSpPr>
        <xdr:cNvPr id="222" name="テキスト ボックス 221"/>
        <xdr:cNvSpPr txBox="1"/>
      </xdr:nvSpPr>
      <xdr:spPr>
        <a:xfrm>
          <a:off x="1955800" y="14170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10795</xdr:rowOff>
    </xdr:from>
    <xdr:to xmlns:xdr="http://schemas.openxmlformats.org/drawingml/2006/spreadsheetDrawing">
      <xdr:col>7</xdr:col>
      <xdr:colOff>31750</xdr:colOff>
      <xdr:row>82</xdr:row>
      <xdr:rowOff>112395</xdr:rowOff>
    </xdr:to>
    <xdr:sp macro="" textlink="">
      <xdr:nvSpPr>
        <xdr:cNvPr id="223" name="楕円 222"/>
        <xdr:cNvSpPr/>
      </xdr:nvSpPr>
      <xdr:spPr>
        <a:xfrm>
          <a:off x="1397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97790</xdr:rowOff>
    </xdr:from>
    <xdr:ext cx="762000" cy="257810"/>
    <xdr:sp macro="" textlink="">
      <xdr:nvSpPr>
        <xdr:cNvPr id="224" name="テキスト ボックス 223"/>
        <xdr:cNvSpPr txBox="1"/>
      </xdr:nvSpPr>
      <xdr:spPr>
        <a:xfrm>
          <a:off x="1066800" y="14156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7" name="テキスト ボックス 226"/>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令和元年度に退職者と新規採用職員との職員構成の変動が大きかったことなどが要因で指数は</a:t>
          </a:r>
          <a:r>
            <a:rPr kumimoji="1" lang="en-US" altLang="ja-JP" sz="1300">
              <a:latin typeface="ＭＳ Ｐゴシック"/>
              <a:ea typeface="ＭＳ Ｐゴシック"/>
            </a:rPr>
            <a:t>96%</a:t>
          </a:r>
          <a:r>
            <a:rPr kumimoji="1" lang="ja-JP" altLang="en-US" sz="1300">
              <a:latin typeface="ＭＳ Ｐゴシック"/>
              <a:ea typeface="ＭＳ Ｐゴシック"/>
            </a:rPr>
            <a:t>台になり、以降もほぼ同水準で類似団体平均を下回ったまま推移している。令和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年度も退職者と新規採用職員との職員構成の変動が例年より大きかったもともあり、前年度から</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ポイント下がった。</a:t>
          </a:r>
        </a:p>
        <a:p>
          <a:r>
            <a:rPr kumimoji="1" lang="ja-JP" altLang="en-US" sz="1300">
              <a:latin typeface="ＭＳ Ｐゴシック"/>
              <a:ea typeface="ＭＳ Ｐゴシック"/>
            </a:rPr>
            <a:t>　今後も引き続き、人勧や国基準に沿った給与改定や手当の見直し等を行うとともに、他団体の動向にも注視し、各種手当の総点検を行うなど、より一層の給与適正化に努める。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41" name="テキスト ボックス 240"/>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3" name="テキスト ボックス 242"/>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1" name="テキスト ボックス 250"/>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xdr:rowOff>
    </xdr:from>
    <xdr:to xmlns:xdr="http://schemas.openxmlformats.org/drawingml/2006/spreadsheetDrawing">
      <xdr:col>81</xdr:col>
      <xdr:colOff>44450</xdr:colOff>
      <xdr:row>89</xdr:row>
      <xdr:rowOff>150495</xdr:rowOff>
    </xdr:to>
    <xdr:cxnSp macro="">
      <xdr:nvCxnSpPr>
        <xdr:cNvPr id="253" name="直線コネクタ 252"/>
        <xdr:cNvCxnSpPr/>
      </xdr:nvCxnSpPr>
      <xdr:spPr>
        <a:xfrm flipV="1">
          <a:off x="17018000" y="137204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810"/>
    <xdr:sp macro="" textlink="">
      <xdr:nvSpPr>
        <xdr:cNvPr id="254" name="給与水準   （国との比較）最小値テキスト"/>
        <xdr:cNvSpPr txBox="1"/>
      </xdr:nvSpPr>
      <xdr:spPr>
        <a:xfrm>
          <a:off x="17106900" y="15381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5" name="直線コネクタ 254"/>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90805</xdr:rowOff>
    </xdr:from>
    <xdr:ext cx="762000" cy="258445"/>
    <xdr:sp macro="" textlink="">
      <xdr:nvSpPr>
        <xdr:cNvPr id="256" name="給与水準   （国との比較）最大値テキスト"/>
        <xdr:cNvSpPr txBox="1"/>
      </xdr:nvSpPr>
      <xdr:spPr>
        <a:xfrm>
          <a:off x="17106900" y="1346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xdr:rowOff>
    </xdr:from>
    <xdr:to xmlns:xdr="http://schemas.openxmlformats.org/drawingml/2006/spreadsheetDrawing">
      <xdr:col>81</xdr:col>
      <xdr:colOff>133350</xdr:colOff>
      <xdr:row>80</xdr:row>
      <xdr:rowOff>4445</xdr:rowOff>
    </xdr:to>
    <xdr:cxnSp macro="">
      <xdr:nvCxnSpPr>
        <xdr:cNvPr id="257" name="直線コネクタ 256"/>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135890</xdr:rowOff>
    </xdr:from>
    <xdr:to xmlns:xdr="http://schemas.openxmlformats.org/drawingml/2006/spreadsheetDrawing">
      <xdr:col>81</xdr:col>
      <xdr:colOff>44450</xdr:colOff>
      <xdr:row>85</xdr:row>
      <xdr:rowOff>58420</xdr:rowOff>
    </xdr:to>
    <xdr:cxnSp macro="">
      <xdr:nvCxnSpPr>
        <xdr:cNvPr id="258" name="直線コネクタ 257"/>
        <xdr:cNvCxnSpPr/>
      </xdr:nvCxnSpPr>
      <xdr:spPr>
        <a:xfrm flipV="1">
          <a:off x="16179800" y="1453769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140970</xdr:rowOff>
    </xdr:from>
    <xdr:ext cx="762000" cy="259080"/>
    <xdr:sp macro="" textlink="">
      <xdr:nvSpPr>
        <xdr:cNvPr id="259" name="給与水準   （国との比較）平均値テキスト"/>
        <xdr:cNvSpPr txBox="1"/>
      </xdr:nvSpPr>
      <xdr:spPr>
        <a:xfrm>
          <a:off x="17106900" y="14714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168910</xdr:rowOff>
    </xdr:from>
    <xdr:to xmlns:xdr="http://schemas.openxmlformats.org/drawingml/2006/spreadsheetDrawing">
      <xdr:col>81</xdr:col>
      <xdr:colOff>95250</xdr:colOff>
      <xdr:row>86</xdr:row>
      <xdr:rowOff>99060</xdr:rowOff>
    </xdr:to>
    <xdr:sp macro="" textlink="">
      <xdr:nvSpPr>
        <xdr:cNvPr id="260" name="フローチャート: 判断 259"/>
        <xdr:cNvSpPr/>
      </xdr:nvSpPr>
      <xdr:spPr>
        <a:xfrm>
          <a:off x="169672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45085</xdr:rowOff>
    </xdr:from>
    <xdr:to xmlns:xdr="http://schemas.openxmlformats.org/drawingml/2006/spreadsheetDrawing">
      <xdr:col>77</xdr:col>
      <xdr:colOff>44450</xdr:colOff>
      <xdr:row>85</xdr:row>
      <xdr:rowOff>58420</xdr:rowOff>
    </xdr:to>
    <xdr:cxnSp macro="">
      <xdr:nvCxnSpPr>
        <xdr:cNvPr id="261" name="直線コネクタ 260"/>
        <xdr:cNvCxnSpPr/>
      </xdr:nvCxnSpPr>
      <xdr:spPr>
        <a:xfrm>
          <a:off x="15290800" y="146183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2" name="フローチャート: 判断 261"/>
        <xdr:cNvSpPr/>
      </xdr:nvSpPr>
      <xdr:spPr>
        <a:xfrm>
          <a:off x="16129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97790</xdr:rowOff>
    </xdr:from>
    <xdr:ext cx="736600" cy="257810"/>
    <xdr:sp macro="" textlink="">
      <xdr:nvSpPr>
        <xdr:cNvPr id="263" name="テキスト ボックス 262"/>
        <xdr:cNvSpPr txBox="1"/>
      </xdr:nvSpPr>
      <xdr:spPr>
        <a:xfrm>
          <a:off x="15798800" y="148424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45085</xdr:rowOff>
    </xdr:from>
    <xdr:to xmlns:xdr="http://schemas.openxmlformats.org/drawingml/2006/spreadsheetDrawing">
      <xdr:col>72</xdr:col>
      <xdr:colOff>203200</xdr:colOff>
      <xdr:row>86</xdr:row>
      <xdr:rowOff>48260</xdr:rowOff>
    </xdr:to>
    <xdr:cxnSp macro="">
      <xdr:nvCxnSpPr>
        <xdr:cNvPr id="264" name="直線コネクタ 263"/>
        <xdr:cNvCxnSpPr/>
      </xdr:nvCxnSpPr>
      <xdr:spPr>
        <a:xfrm flipV="1">
          <a:off x="14401800" y="1461833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5" name="フローチャート: 判断 264"/>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7810"/>
    <xdr:sp macro="" textlink="">
      <xdr:nvSpPr>
        <xdr:cNvPr id="266" name="テキスト ボックス 265"/>
        <xdr:cNvSpPr txBox="1"/>
      </xdr:nvSpPr>
      <xdr:spPr>
        <a:xfrm>
          <a:off x="14909800" y="14868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48260</xdr:rowOff>
    </xdr:to>
    <xdr:cxnSp macro="">
      <xdr:nvCxnSpPr>
        <xdr:cNvPr id="267" name="直線コネクタ 266"/>
        <xdr:cNvCxnSpPr/>
      </xdr:nvCxnSpPr>
      <xdr:spPr>
        <a:xfrm>
          <a:off x="13512800" y="147656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203200</xdr:colOff>
      <xdr:row>86</xdr:row>
      <xdr:rowOff>125730</xdr:rowOff>
    </xdr:to>
    <xdr:sp macro="" textlink="">
      <xdr:nvSpPr>
        <xdr:cNvPr id="268" name="フローチャート: 判断 267"/>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2000" cy="257810"/>
    <xdr:sp macro="" textlink="">
      <xdr:nvSpPr>
        <xdr:cNvPr id="269" name="テキスト ボックス 268"/>
        <xdr:cNvSpPr txBox="1"/>
      </xdr:nvSpPr>
      <xdr:spPr>
        <a:xfrm>
          <a:off x="14020800" y="14855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70" name="フローチャート: 判断 269"/>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2000" cy="257810"/>
    <xdr:sp macro="" textlink="">
      <xdr:nvSpPr>
        <xdr:cNvPr id="271" name="テキスト ボックス 270"/>
        <xdr:cNvSpPr txBox="1"/>
      </xdr:nvSpPr>
      <xdr:spPr>
        <a:xfrm>
          <a:off x="13131800" y="14868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77" name="楕円 276"/>
        <xdr:cNvSpPr/>
      </xdr:nvSpPr>
      <xdr:spPr>
        <a:xfrm>
          <a:off x="169672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78" name="給与水準   （国との比較）該当値テキスト"/>
        <xdr:cNvSpPr txBox="1"/>
      </xdr:nvSpPr>
      <xdr:spPr>
        <a:xfrm>
          <a:off x="17106900" y="14331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7620</xdr:rowOff>
    </xdr:from>
    <xdr:to xmlns:xdr="http://schemas.openxmlformats.org/drawingml/2006/spreadsheetDrawing">
      <xdr:col>77</xdr:col>
      <xdr:colOff>95250</xdr:colOff>
      <xdr:row>85</xdr:row>
      <xdr:rowOff>109220</xdr:rowOff>
    </xdr:to>
    <xdr:sp macro="" textlink="">
      <xdr:nvSpPr>
        <xdr:cNvPr id="279" name="楕円 278"/>
        <xdr:cNvSpPr/>
      </xdr:nvSpPr>
      <xdr:spPr>
        <a:xfrm>
          <a:off x="16129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119380</xdr:rowOff>
    </xdr:from>
    <xdr:ext cx="736600" cy="259080"/>
    <xdr:sp macro="" textlink="">
      <xdr:nvSpPr>
        <xdr:cNvPr id="280" name="テキスト ボックス 279"/>
        <xdr:cNvSpPr txBox="1"/>
      </xdr:nvSpPr>
      <xdr:spPr>
        <a:xfrm>
          <a:off x="15798800" y="1434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166370</xdr:rowOff>
    </xdr:from>
    <xdr:to xmlns:xdr="http://schemas.openxmlformats.org/drawingml/2006/spreadsheetDrawing">
      <xdr:col>73</xdr:col>
      <xdr:colOff>44450</xdr:colOff>
      <xdr:row>85</xdr:row>
      <xdr:rowOff>95885</xdr:rowOff>
    </xdr:to>
    <xdr:sp macro="" textlink="">
      <xdr:nvSpPr>
        <xdr:cNvPr id="281" name="楕円 280"/>
        <xdr:cNvSpPr/>
      </xdr:nvSpPr>
      <xdr:spPr>
        <a:xfrm>
          <a:off x="152400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106045</xdr:rowOff>
    </xdr:from>
    <xdr:ext cx="762000" cy="259080"/>
    <xdr:sp macro="" textlink="">
      <xdr:nvSpPr>
        <xdr:cNvPr id="282" name="テキスト ボックス 281"/>
        <xdr:cNvSpPr txBox="1"/>
      </xdr:nvSpPr>
      <xdr:spPr>
        <a:xfrm>
          <a:off x="14909800" y="1433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168910</xdr:rowOff>
    </xdr:from>
    <xdr:to xmlns:xdr="http://schemas.openxmlformats.org/drawingml/2006/spreadsheetDrawing">
      <xdr:col>68</xdr:col>
      <xdr:colOff>203200</xdr:colOff>
      <xdr:row>86</xdr:row>
      <xdr:rowOff>99060</xdr:rowOff>
    </xdr:to>
    <xdr:sp macro="" textlink="">
      <xdr:nvSpPr>
        <xdr:cNvPr id="283" name="楕円 282"/>
        <xdr:cNvSpPr/>
      </xdr:nvSpPr>
      <xdr:spPr>
        <a:xfrm>
          <a:off x="14351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109220</xdr:rowOff>
    </xdr:from>
    <xdr:ext cx="762000" cy="257810"/>
    <xdr:sp macro="" textlink="">
      <xdr:nvSpPr>
        <xdr:cNvPr id="284" name="テキスト ボックス 283"/>
        <xdr:cNvSpPr txBox="1"/>
      </xdr:nvSpPr>
      <xdr:spPr>
        <a:xfrm>
          <a:off x="14020800" y="14511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85" name="楕円 284"/>
        <xdr:cNvSpPr/>
      </xdr:nvSpPr>
      <xdr:spPr>
        <a:xfrm>
          <a:off x="13462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81915</xdr:rowOff>
    </xdr:from>
    <xdr:ext cx="762000" cy="259080"/>
    <xdr:sp macro="" textlink="">
      <xdr:nvSpPr>
        <xdr:cNvPr id="286" name="テキスト ボックス 285"/>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8" name="テキスト ボックス 287"/>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9" name="テキスト ボックス 288"/>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職員数は減少傾向にあるが、類似団体平均を大きく上回っている要因として、市内に私立幼稚園が</a:t>
          </a:r>
          <a:r>
            <a:rPr kumimoji="1" lang="en-US" altLang="ja-JP" sz="1300">
              <a:latin typeface="ＭＳ Ｐゴシック"/>
              <a:ea typeface="ＭＳ Ｐゴシック"/>
            </a:rPr>
            <a:t>1</a:t>
          </a:r>
          <a:r>
            <a:rPr kumimoji="1" lang="ja-JP" altLang="en-US" sz="1300">
              <a:latin typeface="ＭＳ Ｐゴシック"/>
              <a:ea typeface="ＭＳ Ｐゴシック"/>
            </a:rPr>
            <a:t>園あるものの公立保育園</a:t>
          </a:r>
          <a:r>
            <a:rPr kumimoji="1" lang="en-US" altLang="ja-JP" sz="1300">
              <a:latin typeface="ＭＳ Ｐゴシック"/>
              <a:ea typeface="ＭＳ Ｐゴシック"/>
            </a:rPr>
            <a:t>5</a:t>
          </a:r>
          <a:r>
            <a:rPr kumimoji="1" lang="ja-JP" altLang="en-US" sz="1300">
              <a:latin typeface="ＭＳ Ｐゴシック"/>
              <a:ea typeface="ＭＳ Ｐゴシック"/>
            </a:rPr>
            <a:t>園を市営で運営していること、また、消防署も複数の市町村による広域設置ではなく、単独で運営していることなどが挙げられる。</a:t>
          </a:r>
        </a:p>
        <a:p>
          <a:r>
            <a:rPr kumimoji="1" lang="ja-JP" altLang="en-US" sz="1300">
              <a:latin typeface="ＭＳ Ｐゴシック"/>
              <a:ea typeface="ＭＳ Ｐゴシック"/>
            </a:rPr>
            <a:t>　人口減少に伴い数値は今後も増加推移することが見込まれ、数値の改善は困難な状況にあるが、職員の定員管理の適正化について継続的に取り組むほか、今後も住民・行政サービスを確保しつつ、施設統廃合・民営化を含めた事務事業の見直し、効率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2" name="テキスト ボックス 301"/>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2" name="テキスト ボックス 311"/>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4" name="テキスト ボックス 313"/>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27940</xdr:rowOff>
    </xdr:from>
    <xdr:to xmlns:xdr="http://schemas.openxmlformats.org/drawingml/2006/spreadsheetDrawing">
      <xdr:col>81</xdr:col>
      <xdr:colOff>44450</xdr:colOff>
      <xdr:row>67</xdr:row>
      <xdr:rowOff>61595</xdr:rowOff>
    </xdr:to>
    <xdr:cxnSp macro="">
      <xdr:nvCxnSpPr>
        <xdr:cNvPr id="318" name="直線コネクタ 317"/>
        <xdr:cNvCxnSpPr/>
      </xdr:nvCxnSpPr>
      <xdr:spPr>
        <a:xfrm flipV="1">
          <a:off x="17018000" y="9972040"/>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62000" cy="258445"/>
    <xdr:sp macro="" textlink="">
      <xdr:nvSpPr>
        <xdr:cNvPr id="319" name="定員管理の状況最小値テキスト"/>
        <xdr:cNvSpPr txBox="1"/>
      </xdr:nvSpPr>
      <xdr:spPr>
        <a:xfrm>
          <a:off x="17106900" y="1152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61595</xdr:rowOff>
    </xdr:from>
    <xdr:to xmlns:xdr="http://schemas.openxmlformats.org/drawingml/2006/spreadsheetDrawing">
      <xdr:col>81</xdr:col>
      <xdr:colOff>133350</xdr:colOff>
      <xdr:row>67</xdr:row>
      <xdr:rowOff>61595</xdr:rowOff>
    </xdr:to>
    <xdr:cxnSp macro="">
      <xdr:nvCxnSpPr>
        <xdr:cNvPr id="320" name="直線コネクタ 319"/>
        <xdr:cNvCxnSpPr/>
      </xdr:nvCxnSpPr>
      <xdr:spPr>
        <a:xfrm>
          <a:off x="16929100" y="1154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114300</xdr:rowOff>
    </xdr:from>
    <xdr:ext cx="762000" cy="259080"/>
    <xdr:sp macro="" textlink="">
      <xdr:nvSpPr>
        <xdr:cNvPr id="321" name="定員管理の状況最大値テキスト"/>
        <xdr:cNvSpPr txBox="1"/>
      </xdr:nvSpPr>
      <xdr:spPr>
        <a:xfrm>
          <a:off x="17106900" y="971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27940</xdr:rowOff>
    </xdr:from>
    <xdr:to xmlns:xdr="http://schemas.openxmlformats.org/drawingml/2006/spreadsheetDrawing">
      <xdr:col>81</xdr:col>
      <xdr:colOff>133350</xdr:colOff>
      <xdr:row>58</xdr:row>
      <xdr:rowOff>27940</xdr:rowOff>
    </xdr:to>
    <xdr:cxnSp macro="">
      <xdr:nvCxnSpPr>
        <xdr:cNvPr id="322" name="直線コネクタ 321"/>
        <xdr:cNvCxnSpPr/>
      </xdr:nvCxnSpPr>
      <xdr:spPr>
        <a:xfrm>
          <a:off x="16929100" y="997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157480</xdr:rowOff>
    </xdr:from>
    <xdr:to xmlns:xdr="http://schemas.openxmlformats.org/drawingml/2006/spreadsheetDrawing">
      <xdr:col>81</xdr:col>
      <xdr:colOff>44450</xdr:colOff>
      <xdr:row>65</xdr:row>
      <xdr:rowOff>76200</xdr:rowOff>
    </xdr:to>
    <xdr:cxnSp macro="">
      <xdr:nvCxnSpPr>
        <xdr:cNvPr id="323" name="直線コネクタ 322"/>
        <xdr:cNvCxnSpPr/>
      </xdr:nvCxnSpPr>
      <xdr:spPr>
        <a:xfrm>
          <a:off x="16179800" y="1113028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151130</xdr:rowOff>
    </xdr:from>
    <xdr:ext cx="762000" cy="259080"/>
    <xdr:sp macro="" textlink="">
      <xdr:nvSpPr>
        <xdr:cNvPr id="324" name="定員管理の状況平均値テキスト"/>
        <xdr:cNvSpPr txBox="1"/>
      </xdr:nvSpPr>
      <xdr:spPr>
        <a:xfrm>
          <a:off x="17106900" y="10266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134620</xdr:rowOff>
    </xdr:from>
    <xdr:to xmlns:xdr="http://schemas.openxmlformats.org/drawingml/2006/spreadsheetDrawing">
      <xdr:col>81</xdr:col>
      <xdr:colOff>95250</xdr:colOff>
      <xdr:row>61</xdr:row>
      <xdr:rowOff>64770</xdr:rowOff>
    </xdr:to>
    <xdr:sp macro="" textlink="">
      <xdr:nvSpPr>
        <xdr:cNvPr id="325" name="フローチャート: 判断 324"/>
        <xdr:cNvSpPr/>
      </xdr:nvSpPr>
      <xdr:spPr>
        <a:xfrm>
          <a:off x="169672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103505</xdr:rowOff>
    </xdr:from>
    <xdr:to xmlns:xdr="http://schemas.openxmlformats.org/drawingml/2006/spreadsheetDrawing">
      <xdr:col>77</xdr:col>
      <xdr:colOff>44450</xdr:colOff>
      <xdr:row>64</xdr:row>
      <xdr:rowOff>157480</xdr:rowOff>
    </xdr:to>
    <xdr:cxnSp macro="">
      <xdr:nvCxnSpPr>
        <xdr:cNvPr id="326" name="直線コネクタ 325"/>
        <xdr:cNvCxnSpPr/>
      </xdr:nvCxnSpPr>
      <xdr:spPr>
        <a:xfrm>
          <a:off x="15290800" y="11076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123825</xdr:rowOff>
    </xdr:from>
    <xdr:to xmlns:xdr="http://schemas.openxmlformats.org/drawingml/2006/spreadsheetDrawing">
      <xdr:col>77</xdr:col>
      <xdr:colOff>95250</xdr:colOff>
      <xdr:row>61</xdr:row>
      <xdr:rowOff>53975</xdr:rowOff>
    </xdr:to>
    <xdr:sp macro="" textlink="">
      <xdr:nvSpPr>
        <xdr:cNvPr id="327" name="フローチャート: 判断 326"/>
        <xdr:cNvSpPr/>
      </xdr:nvSpPr>
      <xdr:spPr>
        <a:xfrm>
          <a:off x="161290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64135</xdr:rowOff>
    </xdr:from>
    <xdr:ext cx="736600" cy="257810"/>
    <xdr:sp macro="" textlink="">
      <xdr:nvSpPr>
        <xdr:cNvPr id="328" name="テキスト ボックス 327"/>
        <xdr:cNvSpPr txBox="1"/>
      </xdr:nvSpPr>
      <xdr:spPr>
        <a:xfrm>
          <a:off x="15798800" y="101796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79375</xdr:rowOff>
    </xdr:from>
    <xdr:to xmlns:xdr="http://schemas.openxmlformats.org/drawingml/2006/spreadsheetDrawing">
      <xdr:col>72</xdr:col>
      <xdr:colOff>203200</xdr:colOff>
      <xdr:row>64</xdr:row>
      <xdr:rowOff>103505</xdr:rowOff>
    </xdr:to>
    <xdr:cxnSp macro="">
      <xdr:nvCxnSpPr>
        <xdr:cNvPr id="329" name="直線コネクタ 328"/>
        <xdr:cNvCxnSpPr/>
      </xdr:nvCxnSpPr>
      <xdr:spPr>
        <a:xfrm>
          <a:off x="14401800" y="110521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85090</xdr:rowOff>
    </xdr:from>
    <xdr:to xmlns:xdr="http://schemas.openxmlformats.org/drawingml/2006/spreadsheetDrawing">
      <xdr:col>73</xdr:col>
      <xdr:colOff>44450</xdr:colOff>
      <xdr:row>61</xdr:row>
      <xdr:rowOff>15240</xdr:rowOff>
    </xdr:to>
    <xdr:sp macro="" textlink="">
      <xdr:nvSpPr>
        <xdr:cNvPr id="330" name="フローチャート: 判断 329"/>
        <xdr:cNvSpPr/>
      </xdr:nvSpPr>
      <xdr:spPr>
        <a:xfrm>
          <a:off x="15240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25400</xdr:rowOff>
    </xdr:from>
    <xdr:ext cx="762000" cy="259080"/>
    <xdr:sp macro="" textlink="">
      <xdr:nvSpPr>
        <xdr:cNvPr id="331" name="テキスト ボックス 330"/>
        <xdr:cNvSpPr txBox="1"/>
      </xdr:nvSpPr>
      <xdr:spPr>
        <a:xfrm>
          <a:off x="14909800" y="1014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60325</xdr:rowOff>
    </xdr:from>
    <xdr:to xmlns:xdr="http://schemas.openxmlformats.org/drawingml/2006/spreadsheetDrawing">
      <xdr:col>68</xdr:col>
      <xdr:colOff>152400</xdr:colOff>
      <xdr:row>64</xdr:row>
      <xdr:rowOff>79375</xdr:rowOff>
    </xdr:to>
    <xdr:cxnSp macro="">
      <xdr:nvCxnSpPr>
        <xdr:cNvPr id="332" name="直線コネクタ 331"/>
        <xdr:cNvCxnSpPr/>
      </xdr:nvCxnSpPr>
      <xdr:spPr>
        <a:xfrm>
          <a:off x="13512800" y="110331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33" name="フローチャート: 判断 332"/>
        <xdr:cNvSpPr/>
      </xdr:nvSpPr>
      <xdr:spPr>
        <a:xfrm>
          <a:off x="14351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15875</xdr:rowOff>
    </xdr:from>
    <xdr:ext cx="762000" cy="259080"/>
    <xdr:sp macro="" textlink="">
      <xdr:nvSpPr>
        <xdr:cNvPr id="334" name="テキスト ボックス 333"/>
        <xdr:cNvSpPr txBox="1"/>
      </xdr:nvSpPr>
      <xdr:spPr>
        <a:xfrm>
          <a:off x="14020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63500</xdr:rowOff>
    </xdr:from>
    <xdr:to xmlns:xdr="http://schemas.openxmlformats.org/drawingml/2006/spreadsheetDrawing">
      <xdr:col>64</xdr:col>
      <xdr:colOff>152400</xdr:colOff>
      <xdr:row>60</xdr:row>
      <xdr:rowOff>164465</xdr:rowOff>
    </xdr:to>
    <xdr:sp macro="" textlink="">
      <xdr:nvSpPr>
        <xdr:cNvPr id="335" name="フローチャート: 判断 334"/>
        <xdr:cNvSpPr/>
      </xdr:nvSpPr>
      <xdr:spPr>
        <a:xfrm>
          <a:off x="13462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3175</xdr:rowOff>
    </xdr:from>
    <xdr:ext cx="762000" cy="259080"/>
    <xdr:sp macro="" textlink="">
      <xdr:nvSpPr>
        <xdr:cNvPr id="336" name="テキスト ボックス 335"/>
        <xdr:cNvSpPr txBox="1"/>
      </xdr:nvSpPr>
      <xdr:spPr>
        <a:xfrm>
          <a:off x="13131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7" name="テキスト ボックス 336"/>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8" name="テキスト ボックス 337"/>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9" name="テキスト ボックス 338"/>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0" name="テキスト ボックス 339"/>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1" name="テキスト ボックス 340"/>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25400</xdr:rowOff>
    </xdr:from>
    <xdr:to xmlns:xdr="http://schemas.openxmlformats.org/drawingml/2006/spreadsheetDrawing">
      <xdr:col>81</xdr:col>
      <xdr:colOff>95250</xdr:colOff>
      <xdr:row>65</xdr:row>
      <xdr:rowOff>127000</xdr:rowOff>
    </xdr:to>
    <xdr:sp macro="" textlink="">
      <xdr:nvSpPr>
        <xdr:cNvPr id="342" name="楕円 341"/>
        <xdr:cNvSpPr/>
      </xdr:nvSpPr>
      <xdr:spPr>
        <a:xfrm>
          <a:off x="16967200" y="111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168910</xdr:rowOff>
    </xdr:from>
    <xdr:ext cx="762000" cy="257810"/>
    <xdr:sp macro="" textlink="">
      <xdr:nvSpPr>
        <xdr:cNvPr id="343" name="定員管理の状況該当値テキスト"/>
        <xdr:cNvSpPr txBox="1"/>
      </xdr:nvSpPr>
      <xdr:spPr>
        <a:xfrm>
          <a:off x="17106900" y="11141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106680</xdr:rowOff>
    </xdr:from>
    <xdr:to xmlns:xdr="http://schemas.openxmlformats.org/drawingml/2006/spreadsheetDrawing">
      <xdr:col>77</xdr:col>
      <xdr:colOff>95250</xdr:colOff>
      <xdr:row>65</xdr:row>
      <xdr:rowOff>36830</xdr:rowOff>
    </xdr:to>
    <xdr:sp macro="" textlink="">
      <xdr:nvSpPr>
        <xdr:cNvPr id="344" name="楕円 343"/>
        <xdr:cNvSpPr/>
      </xdr:nvSpPr>
      <xdr:spPr>
        <a:xfrm>
          <a:off x="16129000" y="110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21590</xdr:rowOff>
    </xdr:from>
    <xdr:ext cx="736600" cy="259080"/>
    <xdr:sp macro="" textlink="">
      <xdr:nvSpPr>
        <xdr:cNvPr id="345" name="テキスト ボックス 344"/>
        <xdr:cNvSpPr txBox="1"/>
      </xdr:nvSpPr>
      <xdr:spPr>
        <a:xfrm>
          <a:off x="15798800" y="1116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52705</xdr:rowOff>
    </xdr:from>
    <xdr:to xmlns:xdr="http://schemas.openxmlformats.org/drawingml/2006/spreadsheetDrawing">
      <xdr:col>73</xdr:col>
      <xdr:colOff>44450</xdr:colOff>
      <xdr:row>64</xdr:row>
      <xdr:rowOff>154940</xdr:rowOff>
    </xdr:to>
    <xdr:sp macro="" textlink="">
      <xdr:nvSpPr>
        <xdr:cNvPr id="346" name="楕円 345"/>
        <xdr:cNvSpPr/>
      </xdr:nvSpPr>
      <xdr:spPr>
        <a:xfrm>
          <a:off x="152400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139065</xdr:rowOff>
    </xdr:from>
    <xdr:ext cx="762000" cy="259080"/>
    <xdr:sp macro="" textlink="">
      <xdr:nvSpPr>
        <xdr:cNvPr id="347" name="テキスト ボックス 346"/>
        <xdr:cNvSpPr txBox="1"/>
      </xdr:nvSpPr>
      <xdr:spPr>
        <a:xfrm>
          <a:off x="14909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29210</xdr:rowOff>
    </xdr:from>
    <xdr:to xmlns:xdr="http://schemas.openxmlformats.org/drawingml/2006/spreadsheetDrawing">
      <xdr:col>68</xdr:col>
      <xdr:colOff>203200</xdr:colOff>
      <xdr:row>64</xdr:row>
      <xdr:rowOff>130175</xdr:rowOff>
    </xdr:to>
    <xdr:sp macro="" textlink="">
      <xdr:nvSpPr>
        <xdr:cNvPr id="348" name="楕円 347"/>
        <xdr:cNvSpPr/>
      </xdr:nvSpPr>
      <xdr:spPr>
        <a:xfrm>
          <a:off x="14351000" y="11002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114935</xdr:rowOff>
    </xdr:from>
    <xdr:ext cx="762000" cy="259080"/>
    <xdr:sp macro="" textlink="">
      <xdr:nvSpPr>
        <xdr:cNvPr id="349" name="テキスト ボックス 348"/>
        <xdr:cNvSpPr txBox="1"/>
      </xdr:nvSpPr>
      <xdr:spPr>
        <a:xfrm>
          <a:off x="14020800" y="1108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9525</xdr:rowOff>
    </xdr:from>
    <xdr:to xmlns:xdr="http://schemas.openxmlformats.org/drawingml/2006/spreadsheetDrawing">
      <xdr:col>64</xdr:col>
      <xdr:colOff>152400</xdr:colOff>
      <xdr:row>64</xdr:row>
      <xdr:rowOff>111125</xdr:rowOff>
    </xdr:to>
    <xdr:sp macro="" textlink="">
      <xdr:nvSpPr>
        <xdr:cNvPr id="350" name="楕円 349"/>
        <xdr:cNvSpPr/>
      </xdr:nvSpPr>
      <xdr:spPr>
        <a:xfrm>
          <a:off x="134620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95885</xdr:rowOff>
    </xdr:from>
    <xdr:ext cx="762000" cy="259080"/>
    <xdr:sp macro="" textlink="">
      <xdr:nvSpPr>
        <xdr:cNvPr id="351" name="テキスト ボックス 350"/>
        <xdr:cNvSpPr txBox="1"/>
      </xdr:nvSpPr>
      <xdr:spPr>
        <a:xfrm>
          <a:off x="13131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4" name="テキスト ボックス 353"/>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年度決算で</a:t>
          </a:r>
          <a:r>
            <a:rPr kumimoji="1" lang="en-US" altLang="ja-JP" sz="1300">
              <a:latin typeface="ＭＳ Ｐゴシック"/>
              <a:ea typeface="ＭＳ Ｐゴシック"/>
            </a:rPr>
            <a:t>18%</a:t>
          </a:r>
          <a:r>
            <a:rPr kumimoji="1" lang="ja-JP" altLang="en-US" sz="1300">
              <a:latin typeface="ＭＳ Ｐゴシック"/>
              <a:ea typeface="ＭＳ Ｐゴシック"/>
            </a:rPr>
            <a:t>を超えて起債許可団体となっていたが、令和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年度決算で</a:t>
          </a:r>
          <a:r>
            <a:rPr kumimoji="1" lang="en-US" altLang="ja-JP" sz="1300">
              <a:latin typeface="ＭＳ Ｐゴシック"/>
              <a:ea typeface="ＭＳ Ｐゴシック"/>
            </a:rPr>
            <a:t>5</a:t>
          </a:r>
          <a:r>
            <a:rPr kumimoji="1" lang="ja-JP" altLang="en-US" sz="1300">
              <a:latin typeface="ＭＳ Ｐゴシック"/>
              <a:ea typeface="ＭＳ Ｐゴシック"/>
            </a:rPr>
            <a:t>年ぶりに</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a:t>
          </a:r>
        </a:p>
        <a:p>
          <a:r>
            <a:rPr kumimoji="1" lang="ja-JP" altLang="en-US" sz="1300">
              <a:latin typeface="ＭＳ Ｐゴシック"/>
              <a:ea typeface="ＭＳ Ｐゴシック"/>
            </a:rPr>
            <a:t>　現状の財政見通しでは、普通交付税の増額や公債費に係る交付税算入額の増などによって、今後数年間は</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を下回ったまま推移していく想定であるが、令和</a:t>
          </a:r>
          <a:r>
            <a:rPr kumimoji="1" lang="en-US" altLang="ja-JP" sz="1300">
              <a:latin typeface="ＭＳ Ｐゴシック"/>
              <a:ea typeface="ＭＳ Ｐゴシック"/>
            </a:rPr>
            <a:t>4</a:t>
          </a:r>
          <a:r>
            <a:rPr kumimoji="1" lang="ja-JP" altLang="en-US" sz="1300">
              <a:latin typeface="ＭＳ Ｐゴシック"/>
              <a:ea typeface="ＭＳ Ｐゴシック"/>
            </a:rPr>
            <a:t>年度以降は公債費が増額推移していくため、比率の再上昇も懸念される。</a:t>
          </a:r>
        </a:p>
        <a:p>
          <a:r>
            <a:rPr kumimoji="1" lang="ja-JP" altLang="en-US" sz="1300">
              <a:latin typeface="ＭＳ Ｐゴシック"/>
              <a:ea typeface="ＭＳ Ｐゴシック"/>
            </a:rPr>
            <a:t>　引き続き</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を下回った状態を維持するため、令和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年度に繰上償還を実施し、令和</a:t>
          </a:r>
          <a:r>
            <a:rPr kumimoji="1" lang="en-US" altLang="ja-JP" sz="1300">
              <a:latin typeface="ＭＳ Ｐゴシック"/>
              <a:ea typeface="ＭＳ Ｐゴシック"/>
            </a:rPr>
            <a:t>6</a:t>
          </a:r>
          <a:r>
            <a:rPr kumimoji="1" lang="ja-JP" altLang="en-US" sz="1300">
              <a:latin typeface="ＭＳ Ｐゴシック"/>
              <a:ea typeface="ＭＳ Ｐゴシック"/>
            </a:rPr>
            <a:t>年度以降の公債費を減額させ、引き続き財政健全化に努める。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71" name="テキスト ボックス 370"/>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73" name="テキスト ボックス 372"/>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5" name="テキスト ボックス 374"/>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81280</xdr:rowOff>
    </xdr:from>
    <xdr:to xmlns:xdr="http://schemas.openxmlformats.org/drawingml/2006/spreadsheetDrawing">
      <xdr:col>81</xdr:col>
      <xdr:colOff>44450</xdr:colOff>
      <xdr:row>43</xdr:row>
      <xdr:rowOff>163830</xdr:rowOff>
    </xdr:to>
    <xdr:cxnSp macro="">
      <xdr:nvCxnSpPr>
        <xdr:cNvPr id="380" name="直線コネクタ 379"/>
        <xdr:cNvCxnSpPr/>
      </xdr:nvCxnSpPr>
      <xdr:spPr>
        <a:xfrm flipV="1">
          <a:off x="17018000" y="6082030"/>
          <a:ext cx="0" cy="1454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135890</xdr:rowOff>
    </xdr:from>
    <xdr:ext cx="762000" cy="259080"/>
    <xdr:sp macro="" textlink="">
      <xdr:nvSpPr>
        <xdr:cNvPr id="381" name="公債費負担の状況最小値テキスト"/>
        <xdr:cNvSpPr txBox="1"/>
      </xdr:nvSpPr>
      <xdr:spPr>
        <a:xfrm>
          <a:off x="17106900" y="750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163830</xdr:rowOff>
    </xdr:from>
    <xdr:to xmlns:xdr="http://schemas.openxmlformats.org/drawingml/2006/spreadsheetDrawing">
      <xdr:col>81</xdr:col>
      <xdr:colOff>133350</xdr:colOff>
      <xdr:row>43</xdr:row>
      <xdr:rowOff>163830</xdr:rowOff>
    </xdr:to>
    <xdr:cxnSp macro="">
      <xdr:nvCxnSpPr>
        <xdr:cNvPr id="382" name="直線コネクタ 381"/>
        <xdr:cNvCxnSpPr/>
      </xdr:nvCxnSpPr>
      <xdr:spPr>
        <a:xfrm>
          <a:off x="16929100" y="753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167640</xdr:rowOff>
    </xdr:from>
    <xdr:ext cx="762000" cy="257810"/>
    <xdr:sp macro="" textlink="">
      <xdr:nvSpPr>
        <xdr:cNvPr id="383" name="公債費負担の状況最大値テキスト"/>
        <xdr:cNvSpPr txBox="1"/>
      </xdr:nvSpPr>
      <xdr:spPr>
        <a:xfrm>
          <a:off x="17106900" y="5825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81280</xdr:rowOff>
    </xdr:from>
    <xdr:to xmlns:xdr="http://schemas.openxmlformats.org/drawingml/2006/spreadsheetDrawing">
      <xdr:col>81</xdr:col>
      <xdr:colOff>133350</xdr:colOff>
      <xdr:row>35</xdr:row>
      <xdr:rowOff>81280</xdr:rowOff>
    </xdr:to>
    <xdr:cxnSp macro="">
      <xdr:nvCxnSpPr>
        <xdr:cNvPr id="384" name="直線コネクタ 383"/>
        <xdr:cNvCxnSpPr/>
      </xdr:nvCxnSpPr>
      <xdr:spPr>
        <a:xfrm>
          <a:off x="169291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170815</xdr:rowOff>
    </xdr:from>
    <xdr:to xmlns:xdr="http://schemas.openxmlformats.org/drawingml/2006/spreadsheetDrawing">
      <xdr:col>81</xdr:col>
      <xdr:colOff>44450</xdr:colOff>
      <xdr:row>38</xdr:row>
      <xdr:rowOff>15240</xdr:rowOff>
    </xdr:to>
    <xdr:cxnSp macro="">
      <xdr:nvCxnSpPr>
        <xdr:cNvPr id="385" name="直線コネクタ 384"/>
        <xdr:cNvCxnSpPr/>
      </xdr:nvCxnSpPr>
      <xdr:spPr>
        <a:xfrm flipV="1">
          <a:off x="16179800" y="651446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2000" cy="259080"/>
    <xdr:sp macro="" textlink="">
      <xdr:nvSpPr>
        <xdr:cNvPr id="386" name="公債費負担の状況平均値テキスト"/>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136525</xdr:rowOff>
    </xdr:from>
    <xdr:to xmlns:xdr="http://schemas.openxmlformats.org/drawingml/2006/spreadsheetDrawing">
      <xdr:col>81</xdr:col>
      <xdr:colOff>95250</xdr:colOff>
      <xdr:row>37</xdr:row>
      <xdr:rowOff>66675</xdr:rowOff>
    </xdr:to>
    <xdr:sp macro="" textlink="">
      <xdr:nvSpPr>
        <xdr:cNvPr id="387" name="フローチャート: 判断 386"/>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15240</xdr:rowOff>
    </xdr:from>
    <xdr:to xmlns:xdr="http://schemas.openxmlformats.org/drawingml/2006/spreadsheetDrawing">
      <xdr:col>77</xdr:col>
      <xdr:colOff>44450</xdr:colOff>
      <xdr:row>38</xdr:row>
      <xdr:rowOff>37465</xdr:rowOff>
    </xdr:to>
    <xdr:cxnSp macro="">
      <xdr:nvCxnSpPr>
        <xdr:cNvPr id="388" name="直線コネクタ 387"/>
        <xdr:cNvCxnSpPr/>
      </xdr:nvCxnSpPr>
      <xdr:spPr>
        <a:xfrm flipV="1">
          <a:off x="15290800" y="65303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9" name="フローチャート: 判断 388"/>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6600" cy="257810"/>
    <xdr:sp macro="" textlink="">
      <xdr:nvSpPr>
        <xdr:cNvPr id="390" name="テキスト ボックス 389"/>
        <xdr:cNvSpPr txBox="1"/>
      </xdr:nvSpPr>
      <xdr:spPr>
        <a:xfrm>
          <a:off x="15798800" y="60775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37465</xdr:rowOff>
    </xdr:from>
    <xdr:to xmlns:xdr="http://schemas.openxmlformats.org/drawingml/2006/spreadsheetDrawing">
      <xdr:col>72</xdr:col>
      <xdr:colOff>203200</xdr:colOff>
      <xdr:row>38</xdr:row>
      <xdr:rowOff>43815</xdr:rowOff>
    </xdr:to>
    <xdr:cxnSp macro="">
      <xdr:nvCxnSpPr>
        <xdr:cNvPr id="391" name="直線コネクタ 390"/>
        <xdr:cNvCxnSpPr/>
      </xdr:nvCxnSpPr>
      <xdr:spPr>
        <a:xfrm flipV="1">
          <a:off x="14401800" y="65525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143510</xdr:rowOff>
    </xdr:from>
    <xdr:to xmlns:xdr="http://schemas.openxmlformats.org/drawingml/2006/spreadsheetDrawing">
      <xdr:col>73</xdr:col>
      <xdr:colOff>44450</xdr:colOff>
      <xdr:row>37</xdr:row>
      <xdr:rowOff>73025</xdr:rowOff>
    </xdr:to>
    <xdr:sp macro="" textlink="">
      <xdr:nvSpPr>
        <xdr:cNvPr id="392" name="フローチャート: 判断 391"/>
        <xdr:cNvSpPr/>
      </xdr:nvSpPr>
      <xdr:spPr>
        <a:xfrm>
          <a:off x="15240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83185</xdr:rowOff>
    </xdr:from>
    <xdr:ext cx="762000" cy="259080"/>
    <xdr:sp macro="" textlink="">
      <xdr:nvSpPr>
        <xdr:cNvPr id="393" name="テキスト ボックス 392"/>
        <xdr:cNvSpPr txBox="1"/>
      </xdr:nvSpPr>
      <xdr:spPr>
        <a:xfrm>
          <a:off x="14909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43815</xdr:rowOff>
    </xdr:from>
    <xdr:to xmlns:xdr="http://schemas.openxmlformats.org/drawingml/2006/spreadsheetDrawing">
      <xdr:col>68</xdr:col>
      <xdr:colOff>152400</xdr:colOff>
      <xdr:row>38</xdr:row>
      <xdr:rowOff>52070</xdr:rowOff>
    </xdr:to>
    <xdr:cxnSp macro="">
      <xdr:nvCxnSpPr>
        <xdr:cNvPr id="394" name="直線コネクタ 393"/>
        <xdr:cNvCxnSpPr/>
      </xdr:nvCxnSpPr>
      <xdr:spPr>
        <a:xfrm flipV="1">
          <a:off x="13512800" y="6558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148590</xdr:rowOff>
    </xdr:from>
    <xdr:to xmlns:xdr="http://schemas.openxmlformats.org/drawingml/2006/spreadsheetDrawing">
      <xdr:col>68</xdr:col>
      <xdr:colOff>203200</xdr:colOff>
      <xdr:row>37</xdr:row>
      <xdr:rowOff>78740</xdr:rowOff>
    </xdr:to>
    <xdr:sp macro="" textlink="">
      <xdr:nvSpPr>
        <xdr:cNvPr id="395" name="フローチャート: 判断 394"/>
        <xdr:cNvSpPr/>
      </xdr:nvSpPr>
      <xdr:spPr>
        <a:xfrm>
          <a:off x="14351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88900</xdr:rowOff>
    </xdr:from>
    <xdr:ext cx="762000" cy="257810"/>
    <xdr:sp macro="" textlink="">
      <xdr:nvSpPr>
        <xdr:cNvPr id="396" name="テキスト ボックス 395"/>
        <xdr:cNvSpPr txBox="1"/>
      </xdr:nvSpPr>
      <xdr:spPr>
        <a:xfrm>
          <a:off x="14020800" y="608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150495</xdr:rowOff>
    </xdr:from>
    <xdr:to xmlns:xdr="http://schemas.openxmlformats.org/drawingml/2006/spreadsheetDrawing">
      <xdr:col>64</xdr:col>
      <xdr:colOff>152400</xdr:colOff>
      <xdr:row>37</xdr:row>
      <xdr:rowOff>80645</xdr:rowOff>
    </xdr:to>
    <xdr:sp macro="" textlink="">
      <xdr:nvSpPr>
        <xdr:cNvPr id="397" name="フローチャート: 判断 396"/>
        <xdr:cNvSpPr/>
      </xdr:nvSpPr>
      <xdr:spPr>
        <a:xfrm>
          <a:off x="1346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90805</xdr:rowOff>
    </xdr:from>
    <xdr:ext cx="762000" cy="258445"/>
    <xdr:sp macro="" textlink="">
      <xdr:nvSpPr>
        <xdr:cNvPr id="398" name="テキスト ボックス 397"/>
        <xdr:cNvSpPr txBox="1"/>
      </xdr:nvSpPr>
      <xdr:spPr>
        <a:xfrm>
          <a:off x="13131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120650</xdr:rowOff>
    </xdr:from>
    <xdr:to xmlns:xdr="http://schemas.openxmlformats.org/drawingml/2006/spreadsheetDrawing">
      <xdr:col>81</xdr:col>
      <xdr:colOff>95250</xdr:colOff>
      <xdr:row>38</xdr:row>
      <xdr:rowOff>50165</xdr:rowOff>
    </xdr:to>
    <xdr:sp macro="" textlink="">
      <xdr:nvSpPr>
        <xdr:cNvPr id="404" name="楕円 403"/>
        <xdr:cNvSpPr/>
      </xdr:nvSpPr>
      <xdr:spPr>
        <a:xfrm>
          <a:off x="169672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92075</xdr:rowOff>
    </xdr:from>
    <xdr:ext cx="762000" cy="259080"/>
    <xdr:sp macro="" textlink="">
      <xdr:nvSpPr>
        <xdr:cNvPr id="405" name="公債費負担の状況該当値テキスト"/>
        <xdr:cNvSpPr txBox="1"/>
      </xdr:nvSpPr>
      <xdr:spPr>
        <a:xfrm>
          <a:off x="17106900" y="643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135890</xdr:rowOff>
    </xdr:from>
    <xdr:to xmlns:xdr="http://schemas.openxmlformats.org/drawingml/2006/spreadsheetDrawing">
      <xdr:col>77</xdr:col>
      <xdr:colOff>95250</xdr:colOff>
      <xdr:row>38</xdr:row>
      <xdr:rowOff>66040</xdr:rowOff>
    </xdr:to>
    <xdr:sp macro="" textlink="">
      <xdr:nvSpPr>
        <xdr:cNvPr id="406" name="楕円 405"/>
        <xdr:cNvSpPr/>
      </xdr:nvSpPr>
      <xdr:spPr>
        <a:xfrm>
          <a:off x="161290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50800</xdr:rowOff>
    </xdr:from>
    <xdr:ext cx="736600" cy="259080"/>
    <xdr:sp macro="" textlink="">
      <xdr:nvSpPr>
        <xdr:cNvPr id="407" name="テキスト ボックス 406"/>
        <xdr:cNvSpPr txBox="1"/>
      </xdr:nvSpPr>
      <xdr:spPr>
        <a:xfrm>
          <a:off x="15798800" y="6565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158115</xdr:rowOff>
    </xdr:from>
    <xdr:to xmlns:xdr="http://schemas.openxmlformats.org/drawingml/2006/spreadsheetDrawing">
      <xdr:col>73</xdr:col>
      <xdr:colOff>44450</xdr:colOff>
      <xdr:row>38</xdr:row>
      <xdr:rowOff>88265</xdr:rowOff>
    </xdr:to>
    <xdr:sp macro="" textlink="">
      <xdr:nvSpPr>
        <xdr:cNvPr id="408" name="楕円 407"/>
        <xdr:cNvSpPr/>
      </xdr:nvSpPr>
      <xdr:spPr>
        <a:xfrm>
          <a:off x="15240000" y="65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73025</xdr:rowOff>
    </xdr:from>
    <xdr:ext cx="762000" cy="259080"/>
    <xdr:sp macro="" textlink="">
      <xdr:nvSpPr>
        <xdr:cNvPr id="409" name="テキスト ボックス 408"/>
        <xdr:cNvSpPr txBox="1"/>
      </xdr:nvSpPr>
      <xdr:spPr>
        <a:xfrm>
          <a:off x="14909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164465</xdr:rowOff>
    </xdr:from>
    <xdr:to xmlns:xdr="http://schemas.openxmlformats.org/drawingml/2006/spreadsheetDrawing">
      <xdr:col>68</xdr:col>
      <xdr:colOff>203200</xdr:colOff>
      <xdr:row>38</xdr:row>
      <xdr:rowOff>94615</xdr:rowOff>
    </xdr:to>
    <xdr:sp macro="" textlink="">
      <xdr:nvSpPr>
        <xdr:cNvPr id="410" name="楕円 409"/>
        <xdr:cNvSpPr/>
      </xdr:nvSpPr>
      <xdr:spPr>
        <a:xfrm>
          <a:off x="143510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79375</xdr:rowOff>
    </xdr:from>
    <xdr:ext cx="762000" cy="258445"/>
    <xdr:sp macro="" textlink="">
      <xdr:nvSpPr>
        <xdr:cNvPr id="411" name="テキスト ボックス 410"/>
        <xdr:cNvSpPr txBox="1"/>
      </xdr:nvSpPr>
      <xdr:spPr>
        <a:xfrm>
          <a:off x="14020800" y="6594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635</xdr:rowOff>
    </xdr:from>
    <xdr:to xmlns:xdr="http://schemas.openxmlformats.org/drawingml/2006/spreadsheetDrawing">
      <xdr:col>64</xdr:col>
      <xdr:colOff>152400</xdr:colOff>
      <xdr:row>38</xdr:row>
      <xdr:rowOff>102235</xdr:rowOff>
    </xdr:to>
    <xdr:sp macro="" textlink="">
      <xdr:nvSpPr>
        <xdr:cNvPr id="412" name="楕円 411"/>
        <xdr:cNvSpPr/>
      </xdr:nvSpPr>
      <xdr:spPr>
        <a:xfrm>
          <a:off x="134620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86995</xdr:rowOff>
    </xdr:from>
    <xdr:ext cx="762000" cy="257810"/>
    <xdr:sp macro="" textlink="">
      <xdr:nvSpPr>
        <xdr:cNvPr id="413" name="テキスト ボックス 412"/>
        <xdr:cNvSpPr txBox="1"/>
      </xdr:nvSpPr>
      <xdr:spPr>
        <a:xfrm>
          <a:off x="13131800" y="6602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依然として類似団体平均、全国平均、県内平均のいずれとも乖離が大きく、高い水準ではあるが、比率は平成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年度以降、毎年改善している。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年度は、地方債現在高の減</a:t>
          </a:r>
          <a:r>
            <a:rPr kumimoji="1" lang="en-US" altLang="ja-JP" sz="1300">
              <a:latin typeface="ＭＳ Ｐゴシック"/>
              <a:ea typeface="ＭＳ Ｐゴシック"/>
            </a:rPr>
            <a:t>801,194</a:t>
          </a:r>
          <a:r>
            <a:rPr kumimoji="1" lang="ja-JP" altLang="en-US" sz="1300">
              <a:latin typeface="ＭＳ Ｐゴシック"/>
              <a:ea typeface="ＭＳ Ｐゴシック"/>
            </a:rPr>
            <a:t>千円や充当可能基金の増加などによって</a:t>
          </a:r>
          <a:r>
            <a:rPr kumimoji="1" lang="en-US" altLang="ja-JP" sz="1300">
              <a:latin typeface="ＭＳ Ｐゴシック"/>
              <a:ea typeface="ＭＳ Ｐゴシック"/>
            </a:rPr>
            <a:t>14.4</a:t>
          </a:r>
          <a:r>
            <a:rPr kumimoji="1" lang="ja-JP" altLang="en-US" sz="1300">
              <a:latin typeface="ＭＳ Ｐゴシック"/>
              <a:ea typeface="ＭＳ Ｐゴシック"/>
            </a:rPr>
            <a:t>ポイント改善した。</a:t>
          </a:r>
        </a:p>
        <a:p>
          <a:r>
            <a:rPr kumimoji="1" lang="ja-JP" altLang="en-US" sz="1300">
              <a:latin typeface="ＭＳ Ｐゴシック"/>
              <a:ea typeface="ＭＳ Ｐゴシック"/>
            </a:rPr>
            <a:t>　今後も繰上償還の実施等により更なる数値改善が見込まれるが、新発債の抑制、有利債に限定した地方債借入、基金の温存など、中長期を見据えた財政運営に努める。</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7" name="テキスト ボックス 426"/>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0" name="直線コネクタ 429"/>
        <xdr:cNvCxnSpPr/>
      </xdr:nvCxnSpPr>
      <xdr:spPr>
        <a:xfrm>
          <a:off x="12827000" y="377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9080"/>
    <xdr:sp macro="" textlink="">
      <xdr:nvSpPr>
        <xdr:cNvPr id="431" name="テキスト ボックス 430"/>
        <xdr:cNvSpPr txBox="1"/>
      </xdr:nvSpPr>
      <xdr:spPr>
        <a:xfrm>
          <a:off x="120650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4" name="直線コネクタ 433"/>
        <xdr:cNvCxnSpPr/>
      </xdr:nvCxnSpPr>
      <xdr:spPr>
        <a:xfrm>
          <a:off x="12827000" y="257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7810"/>
    <xdr:sp macro="" textlink="">
      <xdr:nvSpPr>
        <xdr:cNvPr id="435" name="テキスト ボックス 434"/>
        <xdr:cNvSpPr txBox="1"/>
      </xdr:nvSpPr>
      <xdr:spPr>
        <a:xfrm>
          <a:off x="1206500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132080</xdr:rowOff>
    </xdr:to>
    <xdr:cxnSp macro="">
      <xdr:nvCxnSpPr>
        <xdr:cNvPr id="438" name="直線コネクタ 437"/>
        <xdr:cNvCxnSpPr/>
      </xdr:nvCxnSpPr>
      <xdr:spPr>
        <a:xfrm flipV="1">
          <a:off x="17018000" y="2571750"/>
          <a:ext cx="0" cy="1332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103505</xdr:rowOff>
    </xdr:from>
    <xdr:ext cx="762000" cy="259080"/>
    <xdr:sp macro="" textlink="">
      <xdr:nvSpPr>
        <xdr:cNvPr id="439" name="将来負担の状況最小値テキスト"/>
        <xdr:cNvSpPr txBox="1"/>
      </xdr:nvSpPr>
      <xdr:spPr>
        <a:xfrm>
          <a:off x="17106900" y="3875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132080</xdr:rowOff>
    </xdr:from>
    <xdr:to xmlns:xdr="http://schemas.openxmlformats.org/drawingml/2006/spreadsheetDrawing">
      <xdr:col>81</xdr:col>
      <xdr:colOff>133350</xdr:colOff>
      <xdr:row>22</xdr:row>
      <xdr:rowOff>132080</xdr:rowOff>
    </xdr:to>
    <xdr:cxnSp macro="">
      <xdr:nvCxnSpPr>
        <xdr:cNvPr id="440" name="直線コネクタ 439"/>
        <xdr:cNvCxnSpPr/>
      </xdr:nvCxnSpPr>
      <xdr:spPr>
        <a:xfrm>
          <a:off x="16929100" y="390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2000" cy="257810"/>
    <xdr:sp macro="" textlink="">
      <xdr:nvSpPr>
        <xdr:cNvPr id="441" name="将来負担の状況最大値テキスト"/>
        <xdr:cNvSpPr txBox="1"/>
      </xdr:nvSpPr>
      <xdr:spPr>
        <a:xfrm>
          <a:off x="17106900" y="2315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2" name="直線コネクタ 441"/>
        <xdr:cNvCxnSpPr/>
      </xdr:nvCxnSpPr>
      <xdr:spPr>
        <a:xfrm>
          <a:off x="16929100" y="25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53340</xdr:rowOff>
    </xdr:from>
    <xdr:to xmlns:xdr="http://schemas.openxmlformats.org/drawingml/2006/spreadsheetDrawing">
      <xdr:col>81</xdr:col>
      <xdr:colOff>44450</xdr:colOff>
      <xdr:row>17</xdr:row>
      <xdr:rowOff>140335</xdr:rowOff>
    </xdr:to>
    <xdr:cxnSp macro="">
      <xdr:nvCxnSpPr>
        <xdr:cNvPr id="443" name="直線コネクタ 442"/>
        <xdr:cNvCxnSpPr/>
      </xdr:nvCxnSpPr>
      <xdr:spPr>
        <a:xfrm flipV="1">
          <a:off x="16179800" y="296799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60325</xdr:rowOff>
    </xdr:from>
    <xdr:ext cx="762000" cy="259080"/>
    <xdr:sp macro="" textlink="">
      <xdr:nvSpPr>
        <xdr:cNvPr id="444" name="将来負担の状況平均値テキスト"/>
        <xdr:cNvSpPr txBox="1"/>
      </xdr:nvSpPr>
      <xdr:spPr>
        <a:xfrm>
          <a:off x="17106900" y="2460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43815</xdr:rowOff>
    </xdr:from>
    <xdr:to xmlns:xdr="http://schemas.openxmlformats.org/drawingml/2006/spreadsheetDrawing">
      <xdr:col>81</xdr:col>
      <xdr:colOff>95250</xdr:colOff>
      <xdr:row>15</xdr:row>
      <xdr:rowOff>145415</xdr:rowOff>
    </xdr:to>
    <xdr:sp macro="" textlink="">
      <xdr:nvSpPr>
        <xdr:cNvPr id="445" name="フローチャート: 判断 444"/>
        <xdr:cNvSpPr/>
      </xdr:nvSpPr>
      <xdr:spPr>
        <a:xfrm>
          <a:off x="16967200" y="26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140335</xdr:rowOff>
    </xdr:from>
    <xdr:to xmlns:xdr="http://schemas.openxmlformats.org/drawingml/2006/spreadsheetDrawing">
      <xdr:col>77</xdr:col>
      <xdr:colOff>44450</xdr:colOff>
      <xdr:row>18</xdr:row>
      <xdr:rowOff>94615</xdr:rowOff>
    </xdr:to>
    <xdr:cxnSp macro="">
      <xdr:nvCxnSpPr>
        <xdr:cNvPr id="446" name="直線コネクタ 445"/>
        <xdr:cNvCxnSpPr/>
      </xdr:nvCxnSpPr>
      <xdr:spPr>
        <a:xfrm flipV="1">
          <a:off x="15290800" y="305498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100965</xdr:rowOff>
    </xdr:from>
    <xdr:to xmlns:xdr="http://schemas.openxmlformats.org/drawingml/2006/spreadsheetDrawing">
      <xdr:col>77</xdr:col>
      <xdr:colOff>95250</xdr:colOff>
      <xdr:row>16</xdr:row>
      <xdr:rowOff>31115</xdr:rowOff>
    </xdr:to>
    <xdr:sp macro="" textlink="">
      <xdr:nvSpPr>
        <xdr:cNvPr id="447" name="フローチャート: 判断 446"/>
        <xdr:cNvSpPr/>
      </xdr:nvSpPr>
      <xdr:spPr>
        <a:xfrm>
          <a:off x="16129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41275</xdr:rowOff>
    </xdr:from>
    <xdr:ext cx="736600" cy="257810"/>
    <xdr:sp macro="" textlink="">
      <xdr:nvSpPr>
        <xdr:cNvPr id="448" name="テキスト ボックス 447"/>
        <xdr:cNvSpPr txBox="1"/>
      </xdr:nvSpPr>
      <xdr:spPr>
        <a:xfrm>
          <a:off x="15798800" y="24415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94615</xdr:rowOff>
    </xdr:from>
    <xdr:to xmlns:xdr="http://schemas.openxmlformats.org/drawingml/2006/spreadsheetDrawing">
      <xdr:col>72</xdr:col>
      <xdr:colOff>203200</xdr:colOff>
      <xdr:row>19</xdr:row>
      <xdr:rowOff>8255</xdr:rowOff>
    </xdr:to>
    <xdr:cxnSp macro="">
      <xdr:nvCxnSpPr>
        <xdr:cNvPr id="449" name="直線コネクタ 448"/>
        <xdr:cNvCxnSpPr/>
      </xdr:nvCxnSpPr>
      <xdr:spPr>
        <a:xfrm flipV="1">
          <a:off x="14401800" y="318071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27940</xdr:rowOff>
    </xdr:from>
    <xdr:to xmlns:xdr="http://schemas.openxmlformats.org/drawingml/2006/spreadsheetDrawing">
      <xdr:col>73</xdr:col>
      <xdr:colOff>44450</xdr:colOff>
      <xdr:row>16</xdr:row>
      <xdr:rowOff>129540</xdr:rowOff>
    </xdr:to>
    <xdr:sp macro="" textlink="">
      <xdr:nvSpPr>
        <xdr:cNvPr id="450" name="フローチャート: 判断 449"/>
        <xdr:cNvSpPr/>
      </xdr:nvSpPr>
      <xdr:spPr>
        <a:xfrm>
          <a:off x="15240000" y="27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139700</xdr:rowOff>
    </xdr:from>
    <xdr:ext cx="762000" cy="259080"/>
    <xdr:sp macro="" textlink="">
      <xdr:nvSpPr>
        <xdr:cNvPr id="451" name="テキスト ボックス 450"/>
        <xdr:cNvSpPr txBox="1"/>
      </xdr:nvSpPr>
      <xdr:spPr>
        <a:xfrm>
          <a:off x="14909800" y="254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8255</xdr:rowOff>
    </xdr:from>
    <xdr:to xmlns:xdr="http://schemas.openxmlformats.org/drawingml/2006/spreadsheetDrawing">
      <xdr:col>68</xdr:col>
      <xdr:colOff>152400</xdr:colOff>
      <xdr:row>19</xdr:row>
      <xdr:rowOff>139065</xdr:rowOff>
    </xdr:to>
    <xdr:cxnSp macro="">
      <xdr:nvCxnSpPr>
        <xdr:cNvPr id="452" name="直線コネクタ 451"/>
        <xdr:cNvCxnSpPr/>
      </xdr:nvCxnSpPr>
      <xdr:spPr>
        <a:xfrm flipV="1">
          <a:off x="13512800" y="32658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73660</xdr:rowOff>
    </xdr:from>
    <xdr:to xmlns:xdr="http://schemas.openxmlformats.org/drawingml/2006/spreadsheetDrawing">
      <xdr:col>68</xdr:col>
      <xdr:colOff>203200</xdr:colOff>
      <xdr:row>17</xdr:row>
      <xdr:rowOff>3810</xdr:rowOff>
    </xdr:to>
    <xdr:sp macro="" textlink="">
      <xdr:nvSpPr>
        <xdr:cNvPr id="453" name="フローチャート: 判断 452"/>
        <xdr:cNvSpPr/>
      </xdr:nvSpPr>
      <xdr:spPr>
        <a:xfrm>
          <a:off x="14351000" y="281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13970</xdr:rowOff>
    </xdr:from>
    <xdr:ext cx="762000" cy="259080"/>
    <xdr:sp macro="" textlink="">
      <xdr:nvSpPr>
        <xdr:cNvPr id="454" name="テキスト ボックス 453"/>
        <xdr:cNvSpPr txBox="1"/>
      </xdr:nvSpPr>
      <xdr:spPr>
        <a:xfrm>
          <a:off x="14020800" y="258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67310</xdr:rowOff>
    </xdr:from>
    <xdr:to xmlns:xdr="http://schemas.openxmlformats.org/drawingml/2006/spreadsheetDrawing">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7620</xdr:rowOff>
    </xdr:from>
    <xdr:ext cx="762000" cy="257810"/>
    <xdr:sp macro="" textlink="">
      <xdr:nvSpPr>
        <xdr:cNvPr id="456" name="テキスト ボックス 455"/>
        <xdr:cNvSpPr txBox="1"/>
      </xdr:nvSpPr>
      <xdr:spPr>
        <a:xfrm>
          <a:off x="13131800" y="2579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2540</xdr:rowOff>
    </xdr:from>
    <xdr:to xmlns:xdr="http://schemas.openxmlformats.org/drawingml/2006/spreadsheetDrawing">
      <xdr:col>81</xdr:col>
      <xdr:colOff>95250</xdr:colOff>
      <xdr:row>17</xdr:row>
      <xdr:rowOff>104140</xdr:rowOff>
    </xdr:to>
    <xdr:sp macro="" textlink="">
      <xdr:nvSpPr>
        <xdr:cNvPr id="462" name="楕円 461"/>
        <xdr:cNvSpPr/>
      </xdr:nvSpPr>
      <xdr:spPr>
        <a:xfrm>
          <a:off x="16967200" y="29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146050</xdr:rowOff>
    </xdr:from>
    <xdr:ext cx="762000" cy="257810"/>
    <xdr:sp macro="" textlink="">
      <xdr:nvSpPr>
        <xdr:cNvPr id="463" name="将来負担の状況該当値テキスト"/>
        <xdr:cNvSpPr txBox="1"/>
      </xdr:nvSpPr>
      <xdr:spPr>
        <a:xfrm>
          <a:off x="17106900" y="28892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89535</xdr:rowOff>
    </xdr:from>
    <xdr:to xmlns:xdr="http://schemas.openxmlformats.org/drawingml/2006/spreadsheetDrawing">
      <xdr:col>77</xdr:col>
      <xdr:colOff>95250</xdr:colOff>
      <xdr:row>18</xdr:row>
      <xdr:rowOff>19685</xdr:rowOff>
    </xdr:to>
    <xdr:sp macro="" textlink="">
      <xdr:nvSpPr>
        <xdr:cNvPr id="464" name="楕円 463"/>
        <xdr:cNvSpPr/>
      </xdr:nvSpPr>
      <xdr:spPr>
        <a:xfrm>
          <a:off x="16129000" y="300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4445</xdr:rowOff>
    </xdr:from>
    <xdr:ext cx="736600" cy="259080"/>
    <xdr:sp macro="" textlink="">
      <xdr:nvSpPr>
        <xdr:cNvPr id="465" name="テキスト ボックス 464"/>
        <xdr:cNvSpPr txBox="1"/>
      </xdr:nvSpPr>
      <xdr:spPr>
        <a:xfrm>
          <a:off x="15798800" y="3090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43815</xdr:rowOff>
    </xdr:from>
    <xdr:to xmlns:xdr="http://schemas.openxmlformats.org/drawingml/2006/spreadsheetDrawing">
      <xdr:col>73</xdr:col>
      <xdr:colOff>44450</xdr:colOff>
      <xdr:row>18</xdr:row>
      <xdr:rowOff>145415</xdr:rowOff>
    </xdr:to>
    <xdr:sp macro="" textlink="">
      <xdr:nvSpPr>
        <xdr:cNvPr id="466" name="楕円 465"/>
        <xdr:cNvSpPr/>
      </xdr:nvSpPr>
      <xdr:spPr>
        <a:xfrm>
          <a:off x="15240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130175</xdr:rowOff>
    </xdr:from>
    <xdr:ext cx="762000" cy="259080"/>
    <xdr:sp macro="" textlink="">
      <xdr:nvSpPr>
        <xdr:cNvPr id="467" name="テキスト ボックス 466"/>
        <xdr:cNvSpPr txBox="1"/>
      </xdr:nvSpPr>
      <xdr:spPr>
        <a:xfrm>
          <a:off x="14909800" y="321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128905</xdr:rowOff>
    </xdr:from>
    <xdr:to xmlns:xdr="http://schemas.openxmlformats.org/drawingml/2006/spreadsheetDrawing">
      <xdr:col>68</xdr:col>
      <xdr:colOff>203200</xdr:colOff>
      <xdr:row>19</xdr:row>
      <xdr:rowOff>59055</xdr:rowOff>
    </xdr:to>
    <xdr:sp macro="" textlink="">
      <xdr:nvSpPr>
        <xdr:cNvPr id="468" name="楕円 467"/>
        <xdr:cNvSpPr/>
      </xdr:nvSpPr>
      <xdr:spPr>
        <a:xfrm>
          <a:off x="14351000" y="32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43815</xdr:rowOff>
    </xdr:from>
    <xdr:ext cx="762000" cy="257810"/>
    <xdr:sp macro="" textlink="">
      <xdr:nvSpPr>
        <xdr:cNvPr id="469" name="テキスト ボックス 468"/>
        <xdr:cNvSpPr txBox="1"/>
      </xdr:nvSpPr>
      <xdr:spPr>
        <a:xfrm>
          <a:off x="14020800" y="3301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88265</xdr:rowOff>
    </xdr:from>
    <xdr:to xmlns:xdr="http://schemas.openxmlformats.org/drawingml/2006/spreadsheetDrawing">
      <xdr:col>64</xdr:col>
      <xdr:colOff>152400</xdr:colOff>
      <xdr:row>20</xdr:row>
      <xdr:rowOff>18415</xdr:rowOff>
    </xdr:to>
    <xdr:sp macro="" textlink="">
      <xdr:nvSpPr>
        <xdr:cNvPr id="470" name="楕円 469"/>
        <xdr:cNvSpPr/>
      </xdr:nvSpPr>
      <xdr:spPr>
        <a:xfrm>
          <a:off x="13462000" y="33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3175</xdr:rowOff>
    </xdr:from>
    <xdr:ext cx="762000" cy="259080"/>
    <xdr:sp macro="" textlink="">
      <xdr:nvSpPr>
        <xdr:cNvPr id="471" name="テキスト ボックス 470"/>
        <xdr:cNvSpPr txBox="1"/>
      </xdr:nvSpPr>
      <xdr:spPr>
        <a:xfrm>
          <a:off x="13131800" y="343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12,271
12,177
266.01
10,656,500
10,383,246
248,277
5,446,147
14,427,256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16.6
65.7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人件費が高水準にあるのは、市内</a:t>
          </a:r>
          <a:r>
            <a:rPr kumimoji="1" lang="en-US" altLang="ja-JP" sz="1300">
              <a:latin typeface="ＭＳ Ｐゴシック"/>
              <a:ea typeface="ＭＳ Ｐゴシック"/>
            </a:rPr>
            <a:t>5</a:t>
          </a:r>
          <a:r>
            <a:rPr kumimoji="1" lang="ja-JP" altLang="en-US" sz="1300">
              <a:latin typeface="ＭＳ Ｐゴシック"/>
              <a:ea typeface="ＭＳ Ｐゴシック"/>
            </a:rPr>
            <a:t>つの保育所の全てが公立であること、また、消防署も広域設置ではなく単独運営していることにより、類似団体に比べ職員数が多いことに起因する。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年度は、退職者数の増（対前年度比＋</a:t>
          </a:r>
          <a:r>
            <a:rPr kumimoji="1" lang="en-US" altLang="ja-JP" sz="1300">
              <a:latin typeface="ＭＳ Ｐゴシック"/>
              <a:ea typeface="ＭＳ Ｐゴシック"/>
            </a:rPr>
            <a:t>36,043</a:t>
          </a:r>
          <a:r>
            <a:rPr kumimoji="1" lang="ja-JP" altLang="en-US" sz="1300">
              <a:latin typeface="ＭＳ Ｐゴシック"/>
              <a:ea typeface="ＭＳ Ｐゴシック"/>
            </a:rPr>
            <a:t>千円）となったことに加え、普通交付税の減額が主な理由で、分母となる歳入経常一般財源が減額したため、経常収支比率は前年度から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41</xdr:row>
      <xdr:rowOff>16510</xdr:rowOff>
    </xdr:to>
    <xdr:cxnSp macro="">
      <xdr:nvCxnSpPr>
        <xdr:cNvPr id="61" name="直線コネクタ 60"/>
        <xdr:cNvCxnSpPr/>
      </xdr:nvCxnSpPr>
      <xdr:spPr>
        <a:xfrm flipV="1">
          <a:off x="4826000" y="56896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16510</xdr:rowOff>
    </xdr:from>
    <xdr:to xmlns:xdr="http://schemas.openxmlformats.org/drawingml/2006/spreadsheetDrawing">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134620</xdr:rowOff>
    </xdr:from>
    <xdr:to xmlns:xdr="http://schemas.openxmlformats.org/drawingml/2006/spreadsheetDrawing">
      <xdr:col>24</xdr:col>
      <xdr:colOff>25400</xdr:colOff>
      <xdr:row>38</xdr:row>
      <xdr:rowOff>165100</xdr:rowOff>
    </xdr:to>
    <xdr:cxnSp macro="">
      <xdr:nvCxnSpPr>
        <xdr:cNvPr id="66" name="直線コネクタ 65"/>
        <xdr:cNvCxnSpPr/>
      </xdr:nvCxnSpPr>
      <xdr:spPr>
        <a:xfrm>
          <a:off x="3987800" y="66497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35560</xdr:rowOff>
    </xdr:from>
    <xdr:ext cx="762000" cy="259080"/>
    <xdr:sp macro="" textlink="">
      <xdr:nvSpPr>
        <xdr:cNvPr id="67" name="人件費平均値テキスト"/>
        <xdr:cNvSpPr txBox="1"/>
      </xdr:nvSpPr>
      <xdr:spPr>
        <a:xfrm>
          <a:off x="491490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134620</xdr:rowOff>
    </xdr:from>
    <xdr:to xmlns:xdr="http://schemas.openxmlformats.org/drawingml/2006/spreadsheetDrawing">
      <xdr:col>19</xdr:col>
      <xdr:colOff>187325</xdr:colOff>
      <xdr:row>40</xdr:row>
      <xdr:rowOff>5080</xdr:rowOff>
    </xdr:to>
    <xdr:cxnSp macro="">
      <xdr:nvCxnSpPr>
        <xdr:cNvPr id="69" name="直線コネクタ 68"/>
        <xdr:cNvCxnSpPr/>
      </xdr:nvCxnSpPr>
      <xdr:spPr>
        <a:xfrm flipV="1">
          <a:off x="3098800" y="664972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85090</xdr:rowOff>
    </xdr:from>
    <xdr:ext cx="735330" cy="259080"/>
    <xdr:sp macro="" textlink="">
      <xdr:nvSpPr>
        <xdr:cNvPr id="71" name="テキスト ボックス 70"/>
        <xdr:cNvSpPr txBox="1"/>
      </xdr:nvSpPr>
      <xdr:spPr>
        <a:xfrm>
          <a:off x="3606800" y="60858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73660</xdr:rowOff>
    </xdr:from>
    <xdr:to xmlns:xdr="http://schemas.openxmlformats.org/drawingml/2006/spreadsheetDrawing">
      <xdr:col>15</xdr:col>
      <xdr:colOff>98425</xdr:colOff>
      <xdr:row>40</xdr:row>
      <xdr:rowOff>5080</xdr:rowOff>
    </xdr:to>
    <xdr:cxnSp macro="">
      <xdr:nvCxnSpPr>
        <xdr:cNvPr id="72" name="直線コネクタ 71"/>
        <xdr:cNvCxnSpPr/>
      </xdr:nvCxnSpPr>
      <xdr:spPr>
        <a:xfrm>
          <a:off x="2209800" y="65887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12700</xdr:rowOff>
    </xdr:from>
    <xdr:ext cx="762000" cy="259080"/>
    <xdr:sp macro="" textlink="">
      <xdr:nvSpPr>
        <xdr:cNvPr id="74" name="テキスト ボックス 73"/>
        <xdr:cNvSpPr txBox="1"/>
      </xdr:nvSpPr>
      <xdr:spPr>
        <a:xfrm>
          <a:off x="27178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73660</xdr:rowOff>
    </xdr:from>
    <xdr:to xmlns:xdr="http://schemas.openxmlformats.org/drawingml/2006/spreadsheetDrawing">
      <xdr:col>11</xdr:col>
      <xdr:colOff>9525</xdr:colOff>
      <xdr:row>39</xdr:row>
      <xdr:rowOff>54610</xdr:rowOff>
    </xdr:to>
    <xdr:cxnSp macro="">
      <xdr:nvCxnSpPr>
        <xdr:cNvPr id="75" name="直線コネクタ 74"/>
        <xdr:cNvCxnSpPr/>
      </xdr:nvCxnSpPr>
      <xdr:spPr>
        <a:xfrm flipV="1">
          <a:off x="1320800" y="65887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137160</xdr:rowOff>
    </xdr:from>
    <xdr:to xmlns:xdr="http://schemas.openxmlformats.org/drawingml/2006/spreadsheetDrawing">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77470</xdr:rowOff>
    </xdr:from>
    <xdr:ext cx="760730" cy="257810"/>
    <xdr:sp macro="" textlink="">
      <xdr:nvSpPr>
        <xdr:cNvPr id="77" name="テキスト ボックス 76"/>
        <xdr:cNvSpPr txBox="1"/>
      </xdr:nvSpPr>
      <xdr:spPr>
        <a:xfrm>
          <a:off x="1828800" y="60782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144780</xdr:rowOff>
    </xdr:from>
    <xdr:to xmlns:xdr="http://schemas.openxmlformats.org/drawingml/2006/spreadsheetDrawing">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85090</xdr:rowOff>
    </xdr:from>
    <xdr:ext cx="760730" cy="259080"/>
    <xdr:sp macro="" textlink="">
      <xdr:nvSpPr>
        <xdr:cNvPr id="79" name="テキスト ボックス 78"/>
        <xdr:cNvSpPr txBox="1"/>
      </xdr:nvSpPr>
      <xdr:spPr>
        <a:xfrm>
          <a:off x="939800" y="6085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114300</xdr:rowOff>
    </xdr:from>
    <xdr:to xmlns:xdr="http://schemas.openxmlformats.org/drawingml/2006/spreadsheetDrawing">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86360</xdr:rowOff>
    </xdr:from>
    <xdr:ext cx="762000" cy="257810"/>
    <xdr:sp macro="" textlink="">
      <xdr:nvSpPr>
        <xdr:cNvPr id="86" name="人件費該当値テキスト"/>
        <xdr:cNvSpPr txBox="1"/>
      </xdr:nvSpPr>
      <xdr:spPr>
        <a:xfrm>
          <a:off x="49149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83820</xdr:rowOff>
    </xdr:from>
    <xdr:to xmlns:xdr="http://schemas.openxmlformats.org/drawingml/2006/spreadsheetDrawing">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170180</xdr:rowOff>
    </xdr:from>
    <xdr:ext cx="735330" cy="259080"/>
    <xdr:sp macro="" textlink="">
      <xdr:nvSpPr>
        <xdr:cNvPr id="88" name="テキスト ボックス 87"/>
        <xdr:cNvSpPr txBox="1"/>
      </xdr:nvSpPr>
      <xdr:spPr>
        <a:xfrm>
          <a:off x="3606800" y="66852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125730</xdr:rowOff>
    </xdr:from>
    <xdr:to xmlns:xdr="http://schemas.openxmlformats.org/drawingml/2006/spreadsheetDrawing">
      <xdr:col>15</xdr:col>
      <xdr:colOff>149225</xdr:colOff>
      <xdr:row>40</xdr:row>
      <xdr:rowOff>55880</xdr:rowOff>
    </xdr:to>
    <xdr:sp macro="" textlink="">
      <xdr:nvSpPr>
        <xdr:cNvPr id="89" name="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40640</xdr:rowOff>
    </xdr:from>
    <xdr:ext cx="762000" cy="257810"/>
    <xdr:sp macro="" textlink="">
      <xdr:nvSpPr>
        <xdr:cNvPr id="90" name="テキスト ボックス 89"/>
        <xdr:cNvSpPr txBox="1"/>
      </xdr:nvSpPr>
      <xdr:spPr>
        <a:xfrm>
          <a:off x="2717800" y="6898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22860</xdr:rowOff>
    </xdr:from>
    <xdr:to xmlns:xdr="http://schemas.openxmlformats.org/drawingml/2006/spreadsheetDrawing">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109220</xdr:rowOff>
    </xdr:from>
    <xdr:ext cx="760730" cy="257810"/>
    <xdr:sp macro="" textlink="">
      <xdr:nvSpPr>
        <xdr:cNvPr id="92" name="テキスト ボックス 91"/>
        <xdr:cNvSpPr txBox="1"/>
      </xdr:nvSpPr>
      <xdr:spPr>
        <a:xfrm>
          <a:off x="1828800" y="6624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3810</xdr:rowOff>
    </xdr:from>
    <xdr:to xmlns:xdr="http://schemas.openxmlformats.org/drawingml/2006/spreadsheetDrawing">
      <xdr:col>6</xdr:col>
      <xdr:colOff>171450</xdr:colOff>
      <xdr:row>39</xdr:row>
      <xdr:rowOff>105410</xdr:rowOff>
    </xdr:to>
    <xdr:sp macro="" textlink="">
      <xdr:nvSpPr>
        <xdr:cNvPr id="93" name="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90170</xdr:rowOff>
    </xdr:from>
    <xdr:ext cx="760730" cy="259080"/>
    <xdr:sp macro="" textlink="">
      <xdr:nvSpPr>
        <xdr:cNvPr id="94" name="テキスト ボックス 93"/>
        <xdr:cNvSpPr txBox="1"/>
      </xdr:nvSpPr>
      <xdr:spPr>
        <a:xfrm>
          <a:off x="939800" y="6776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歳出決算額では前年度から▲</a:t>
          </a:r>
          <a:r>
            <a:rPr kumimoji="1" lang="en-US" altLang="ja-JP" sz="1300">
              <a:latin typeface="ＭＳ Ｐゴシック"/>
              <a:ea typeface="ＭＳ Ｐゴシック"/>
            </a:rPr>
            <a:t>3,848</a:t>
          </a:r>
          <a:r>
            <a:rPr kumimoji="1" lang="ja-JP" altLang="en-US" sz="1300">
              <a:latin typeface="ＭＳ Ｐゴシック"/>
              <a:ea typeface="ＭＳ Ｐゴシック"/>
            </a:rPr>
            <a:t>千円となっているが、主な要因はコロナワクチン接種に係る費用の減であり、経常的歳出でみると、税や生活保護のシステム改修委託料の増や放課後児童クラブ推進事業委託料、中央公民館指定管理料の増により対前年度比で＋</a:t>
          </a:r>
          <a:r>
            <a:rPr kumimoji="1" lang="en-US" altLang="ja-JP" sz="1300">
              <a:latin typeface="ＭＳ Ｐゴシック"/>
              <a:ea typeface="ＭＳ Ｐゴシック"/>
            </a:rPr>
            <a:t>6,568</a:t>
          </a:r>
          <a:r>
            <a:rPr kumimoji="1" lang="ja-JP" altLang="en-US" sz="1300">
              <a:latin typeface="ＭＳ Ｐゴシック"/>
              <a:ea typeface="ＭＳ Ｐゴシック"/>
            </a:rPr>
            <a:t>千円となった。結果、分母の減額もあり経常収支比率は前年度から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80645</xdr:rowOff>
    </xdr:from>
    <xdr:to xmlns:xdr="http://schemas.openxmlformats.org/drawingml/2006/spreadsheetDrawing">
      <xdr:col>82</xdr:col>
      <xdr:colOff>107950</xdr:colOff>
      <xdr:row>21</xdr:row>
      <xdr:rowOff>59055</xdr:rowOff>
    </xdr:to>
    <xdr:cxnSp macro="">
      <xdr:nvCxnSpPr>
        <xdr:cNvPr id="124" name="直線コネクタ 123"/>
        <xdr:cNvCxnSpPr/>
      </xdr:nvCxnSpPr>
      <xdr:spPr>
        <a:xfrm flipV="1">
          <a:off x="16510000" y="230949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31115</xdr:rowOff>
    </xdr:from>
    <xdr:ext cx="762000" cy="257810"/>
    <xdr:sp macro="" textlink="">
      <xdr:nvSpPr>
        <xdr:cNvPr id="125" name="物件費最小値テキスト"/>
        <xdr:cNvSpPr txBox="1"/>
      </xdr:nvSpPr>
      <xdr:spPr>
        <a:xfrm>
          <a:off x="16598900" y="3631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59055</xdr:rowOff>
    </xdr:from>
    <xdr:to xmlns:xdr="http://schemas.openxmlformats.org/drawingml/2006/spreadsheetDrawing">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167005</xdr:rowOff>
    </xdr:from>
    <xdr:ext cx="762000" cy="257810"/>
    <xdr:sp macro="" textlink="">
      <xdr:nvSpPr>
        <xdr:cNvPr id="127" name="物件費最大値テキスト"/>
        <xdr:cNvSpPr txBox="1"/>
      </xdr:nvSpPr>
      <xdr:spPr>
        <a:xfrm>
          <a:off x="16598900" y="2052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80645</xdr:rowOff>
    </xdr:from>
    <xdr:to xmlns:xdr="http://schemas.openxmlformats.org/drawingml/2006/spreadsheetDrawing">
      <xdr:col>82</xdr:col>
      <xdr:colOff>196850</xdr:colOff>
      <xdr:row>13</xdr:row>
      <xdr:rowOff>80645</xdr:rowOff>
    </xdr:to>
    <xdr:cxnSp macro="">
      <xdr:nvCxnSpPr>
        <xdr:cNvPr id="128" name="直線コネクタ 127"/>
        <xdr:cNvCxnSpPr/>
      </xdr:nvCxnSpPr>
      <xdr:spPr>
        <a:xfrm>
          <a:off x="16421100" y="230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37465</xdr:rowOff>
    </xdr:from>
    <xdr:to xmlns:xdr="http://schemas.openxmlformats.org/drawingml/2006/spreadsheetDrawing">
      <xdr:col>82</xdr:col>
      <xdr:colOff>107950</xdr:colOff>
      <xdr:row>13</xdr:row>
      <xdr:rowOff>80645</xdr:rowOff>
    </xdr:to>
    <xdr:cxnSp macro="">
      <xdr:nvCxnSpPr>
        <xdr:cNvPr id="129" name="直線コネクタ 128"/>
        <xdr:cNvCxnSpPr/>
      </xdr:nvCxnSpPr>
      <xdr:spPr>
        <a:xfrm>
          <a:off x="15671800" y="22663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140970</xdr:rowOff>
    </xdr:from>
    <xdr:ext cx="762000" cy="259080"/>
    <xdr:sp macro="" textlink="">
      <xdr:nvSpPr>
        <xdr:cNvPr id="130" name="物件費平均値テキスト"/>
        <xdr:cNvSpPr txBox="1"/>
      </xdr:nvSpPr>
      <xdr:spPr>
        <a:xfrm>
          <a:off x="16598900" y="2884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99060</xdr:rowOff>
    </xdr:to>
    <xdr:sp macro="" textlink="">
      <xdr:nvSpPr>
        <xdr:cNvPr id="131" name="フローチャート: 判断 130"/>
        <xdr:cNvSpPr/>
      </xdr:nvSpPr>
      <xdr:spPr>
        <a:xfrm>
          <a:off x="16459200" y="291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37465</xdr:rowOff>
    </xdr:from>
    <xdr:to xmlns:xdr="http://schemas.openxmlformats.org/drawingml/2006/spreadsheetDrawing">
      <xdr:col>78</xdr:col>
      <xdr:colOff>69850</xdr:colOff>
      <xdr:row>13</xdr:row>
      <xdr:rowOff>69850</xdr:rowOff>
    </xdr:to>
    <xdr:cxnSp macro="">
      <xdr:nvCxnSpPr>
        <xdr:cNvPr id="132" name="直線コネクタ 131"/>
        <xdr:cNvCxnSpPr/>
      </xdr:nvCxnSpPr>
      <xdr:spPr>
        <a:xfrm flipV="1">
          <a:off x="14782800" y="22663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48895</xdr:rowOff>
    </xdr:from>
    <xdr:to xmlns:xdr="http://schemas.openxmlformats.org/drawingml/2006/spreadsheetDrawing">
      <xdr:col>78</xdr:col>
      <xdr:colOff>120650</xdr:colOff>
      <xdr:row>16</xdr:row>
      <xdr:rowOff>150495</xdr:rowOff>
    </xdr:to>
    <xdr:sp macro="" textlink="">
      <xdr:nvSpPr>
        <xdr:cNvPr id="133" name="フローチャート: 判断 132"/>
        <xdr:cNvSpPr/>
      </xdr:nvSpPr>
      <xdr:spPr>
        <a:xfrm>
          <a:off x="15621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135255</xdr:rowOff>
    </xdr:from>
    <xdr:ext cx="736600" cy="257810"/>
    <xdr:sp macro="" textlink="">
      <xdr:nvSpPr>
        <xdr:cNvPr id="134" name="テキスト ボックス 133"/>
        <xdr:cNvSpPr txBox="1"/>
      </xdr:nvSpPr>
      <xdr:spPr>
        <a:xfrm>
          <a:off x="15290800" y="2878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69850</xdr:rowOff>
    </xdr:from>
    <xdr:to xmlns:xdr="http://schemas.openxmlformats.org/drawingml/2006/spreadsheetDrawing">
      <xdr:col>73</xdr:col>
      <xdr:colOff>180975</xdr:colOff>
      <xdr:row>14</xdr:row>
      <xdr:rowOff>18415</xdr:rowOff>
    </xdr:to>
    <xdr:cxnSp macro="">
      <xdr:nvCxnSpPr>
        <xdr:cNvPr id="135" name="直線コネクタ 134"/>
        <xdr:cNvCxnSpPr/>
      </xdr:nvCxnSpPr>
      <xdr:spPr>
        <a:xfrm flipV="1">
          <a:off x="13893800" y="229870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29210</xdr:rowOff>
    </xdr:from>
    <xdr:ext cx="762000" cy="257810"/>
    <xdr:sp macro="" textlink="">
      <xdr:nvSpPr>
        <xdr:cNvPr id="137" name="テキスト ボックス 136"/>
        <xdr:cNvSpPr txBox="1"/>
      </xdr:nvSpPr>
      <xdr:spPr>
        <a:xfrm>
          <a:off x="14401800" y="2943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18415</xdr:rowOff>
    </xdr:from>
    <xdr:to xmlns:xdr="http://schemas.openxmlformats.org/drawingml/2006/spreadsheetDrawing">
      <xdr:col>69</xdr:col>
      <xdr:colOff>92075</xdr:colOff>
      <xdr:row>14</xdr:row>
      <xdr:rowOff>72390</xdr:rowOff>
    </xdr:to>
    <xdr:cxnSp macro="">
      <xdr:nvCxnSpPr>
        <xdr:cNvPr id="138" name="直線コネクタ 137"/>
        <xdr:cNvCxnSpPr/>
      </xdr:nvCxnSpPr>
      <xdr:spPr>
        <a:xfrm flipV="1">
          <a:off x="13004800" y="24187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60730" cy="259080"/>
    <xdr:sp macro="" textlink="">
      <xdr:nvSpPr>
        <xdr:cNvPr id="140" name="テキスト ボックス 139"/>
        <xdr:cNvSpPr txBox="1"/>
      </xdr:nvSpPr>
      <xdr:spPr>
        <a:xfrm>
          <a:off x="13512800" y="30638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29845</xdr:rowOff>
    </xdr:from>
    <xdr:to xmlns:xdr="http://schemas.openxmlformats.org/drawingml/2006/spreadsheetDrawing">
      <xdr:col>65</xdr:col>
      <xdr:colOff>53975</xdr:colOff>
      <xdr:row>17</xdr:row>
      <xdr:rowOff>132080</xdr:rowOff>
    </xdr:to>
    <xdr:sp macro="" textlink="">
      <xdr:nvSpPr>
        <xdr:cNvPr id="141" name="フローチャート: 判断 140"/>
        <xdr:cNvSpPr/>
      </xdr:nvSpPr>
      <xdr:spPr>
        <a:xfrm>
          <a:off x="12954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116205</xdr:rowOff>
    </xdr:from>
    <xdr:ext cx="762000" cy="259080"/>
    <xdr:sp macro="" textlink="">
      <xdr:nvSpPr>
        <xdr:cNvPr id="142" name="テキスト ボックス 141"/>
        <xdr:cNvSpPr txBox="1"/>
      </xdr:nvSpPr>
      <xdr:spPr>
        <a:xfrm>
          <a:off x="12623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29845</xdr:rowOff>
    </xdr:from>
    <xdr:to xmlns:xdr="http://schemas.openxmlformats.org/drawingml/2006/spreadsheetDrawing">
      <xdr:col>82</xdr:col>
      <xdr:colOff>158750</xdr:colOff>
      <xdr:row>13</xdr:row>
      <xdr:rowOff>132080</xdr:rowOff>
    </xdr:to>
    <xdr:sp macro="" textlink="">
      <xdr:nvSpPr>
        <xdr:cNvPr id="148" name="楕円 147"/>
        <xdr:cNvSpPr/>
      </xdr:nvSpPr>
      <xdr:spPr>
        <a:xfrm>
          <a:off x="16459200" y="2258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109855</xdr:rowOff>
    </xdr:from>
    <xdr:ext cx="762000" cy="257810"/>
    <xdr:sp macro="" textlink="">
      <xdr:nvSpPr>
        <xdr:cNvPr id="149" name="物件費該当値テキスト"/>
        <xdr:cNvSpPr txBox="1"/>
      </xdr:nvSpPr>
      <xdr:spPr>
        <a:xfrm>
          <a:off x="16598900" y="2167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12</xdr:row>
      <xdr:rowOff>158115</xdr:rowOff>
    </xdr:from>
    <xdr:to xmlns:xdr="http://schemas.openxmlformats.org/drawingml/2006/spreadsheetDrawing">
      <xdr:col>78</xdr:col>
      <xdr:colOff>120650</xdr:colOff>
      <xdr:row>13</xdr:row>
      <xdr:rowOff>88265</xdr:rowOff>
    </xdr:to>
    <xdr:sp macro="" textlink="">
      <xdr:nvSpPr>
        <xdr:cNvPr id="150" name="楕円 149"/>
        <xdr:cNvSpPr/>
      </xdr:nvSpPr>
      <xdr:spPr>
        <a:xfrm>
          <a:off x="15621000" y="22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98425</xdr:rowOff>
    </xdr:from>
    <xdr:ext cx="736600" cy="257810"/>
    <xdr:sp macro="" textlink="">
      <xdr:nvSpPr>
        <xdr:cNvPr id="151" name="テキスト ボックス 150"/>
        <xdr:cNvSpPr txBox="1"/>
      </xdr:nvSpPr>
      <xdr:spPr>
        <a:xfrm>
          <a:off x="15290800" y="19843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19050</xdr:rowOff>
    </xdr:from>
    <xdr:to xmlns:xdr="http://schemas.openxmlformats.org/drawingml/2006/spreadsheetDrawing">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130810</xdr:rowOff>
    </xdr:from>
    <xdr:ext cx="762000" cy="259080"/>
    <xdr:sp macro="" textlink="">
      <xdr:nvSpPr>
        <xdr:cNvPr id="153" name="テキスト ボックス 152"/>
        <xdr:cNvSpPr txBox="1"/>
      </xdr:nvSpPr>
      <xdr:spPr>
        <a:xfrm>
          <a:off x="144018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139065</xdr:rowOff>
    </xdr:from>
    <xdr:to xmlns:xdr="http://schemas.openxmlformats.org/drawingml/2006/spreadsheetDrawing">
      <xdr:col>69</xdr:col>
      <xdr:colOff>142875</xdr:colOff>
      <xdr:row>14</xdr:row>
      <xdr:rowOff>69215</xdr:rowOff>
    </xdr:to>
    <xdr:sp macro="" textlink="">
      <xdr:nvSpPr>
        <xdr:cNvPr id="154" name="楕円 153"/>
        <xdr:cNvSpPr/>
      </xdr:nvSpPr>
      <xdr:spPr>
        <a:xfrm>
          <a:off x="13843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79375</xdr:rowOff>
    </xdr:from>
    <xdr:ext cx="760730" cy="258445"/>
    <xdr:sp macro="" textlink="">
      <xdr:nvSpPr>
        <xdr:cNvPr id="155" name="テキスト ボックス 154"/>
        <xdr:cNvSpPr txBox="1"/>
      </xdr:nvSpPr>
      <xdr:spPr>
        <a:xfrm>
          <a:off x="13512800" y="2136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21590</xdr:rowOff>
    </xdr:from>
    <xdr:to xmlns:xdr="http://schemas.openxmlformats.org/drawingml/2006/spreadsheetDrawing">
      <xdr:col>65</xdr:col>
      <xdr:colOff>53975</xdr:colOff>
      <xdr:row>14</xdr:row>
      <xdr:rowOff>123190</xdr:rowOff>
    </xdr:to>
    <xdr:sp macro="" textlink="">
      <xdr:nvSpPr>
        <xdr:cNvPr id="156" name="楕円 155"/>
        <xdr:cNvSpPr/>
      </xdr:nvSpPr>
      <xdr:spPr>
        <a:xfrm>
          <a:off x="12954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133350</xdr:rowOff>
    </xdr:from>
    <xdr:ext cx="762000" cy="257810"/>
    <xdr:sp macro="" textlink="">
      <xdr:nvSpPr>
        <xdr:cNvPr id="157" name="テキスト ボックス 156"/>
        <xdr:cNvSpPr txBox="1"/>
      </xdr:nvSpPr>
      <xdr:spPr>
        <a:xfrm>
          <a:off x="12623800" y="2190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生活保護費の減額や児童手当の減、障害者自立支援給付費等の減により、扶助費の経常経費充当一般財源は前年度から</a:t>
          </a:r>
          <a:r>
            <a:rPr kumimoji="1" lang="en-US" altLang="ja-JP" sz="1300">
              <a:latin typeface="ＭＳ Ｐゴシック"/>
              <a:ea typeface="ＭＳ Ｐゴシック"/>
            </a:rPr>
            <a:t>24,940</a:t>
          </a:r>
          <a:r>
            <a:rPr kumimoji="1" lang="ja-JP" altLang="en-US" sz="1300">
              <a:latin typeface="ＭＳ Ｐゴシック"/>
              <a:ea typeface="ＭＳ Ｐゴシック"/>
            </a:rPr>
            <a:t>千円の減額となった。</a:t>
          </a:r>
        </a:p>
        <a:p>
          <a:r>
            <a:rPr kumimoji="1" lang="ja-JP" altLang="en-US" sz="1300">
              <a:latin typeface="ＭＳ Ｐゴシック"/>
              <a:ea typeface="ＭＳ Ｐゴシック"/>
            </a:rPr>
            <a:t>　普通交付税の減額により分母が減額したこともあるが、歳出の減小に伴い比率は前年度から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3" name="テキスト ボックス 172"/>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5" name="テキスト ボックス 174"/>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7" name="テキスト ボックス 176"/>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9" name="テキスト ボックス 178"/>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81" name="テキスト ボックス 180"/>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3" name="テキスト ボックス 182"/>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44450</xdr:rowOff>
    </xdr:from>
    <xdr:to xmlns:xdr="http://schemas.openxmlformats.org/drawingml/2006/spreadsheetDrawing">
      <xdr:col>24</xdr:col>
      <xdr:colOff>25400</xdr:colOff>
      <xdr:row>61</xdr:row>
      <xdr:rowOff>158750</xdr:rowOff>
    </xdr:to>
    <xdr:cxnSp macro="">
      <xdr:nvCxnSpPr>
        <xdr:cNvPr id="185" name="直線コネクタ 184"/>
        <xdr:cNvCxnSpPr/>
      </xdr:nvCxnSpPr>
      <xdr:spPr>
        <a:xfrm flipV="1">
          <a:off x="4826000" y="91313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130810</xdr:rowOff>
    </xdr:from>
    <xdr:ext cx="762000" cy="259080"/>
    <xdr:sp macro="" textlink="">
      <xdr:nvSpPr>
        <xdr:cNvPr id="186"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158750</xdr:rowOff>
    </xdr:from>
    <xdr:to xmlns:xdr="http://schemas.openxmlformats.org/drawingml/2006/spreadsheetDrawing">
      <xdr:col>24</xdr:col>
      <xdr:colOff>114300</xdr:colOff>
      <xdr:row>61</xdr:row>
      <xdr:rowOff>158750</xdr:rowOff>
    </xdr:to>
    <xdr:cxnSp macro="">
      <xdr:nvCxnSpPr>
        <xdr:cNvPr id="187" name="直線コネクタ 186"/>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130810</xdr:rowOff>
    </xdr:from>
    <xdr:ext cx="762000" cy="259080"/>
    <xdr:sp macro="" textlink="">
      <xdr:nvSpPr>
        <xdr:cNvPr id="188" name="扶助費最大値テキスト"/>
        <xdr:cNvSpPr txBox="1"/>
      </xdr:nvSpPr>
      <xdr:spPr>
        <a:xfrm>
          <a:off x="4914900" y="887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44450</xdr:rowOff>
    </xdr:from>
    <xdr:to xmlns:xdr="http://schemas.openxmlformats.org/drawingml/2006/spreadsheetDrawing">
      <xdr:col>24</xdr:col>
      <xdr:colOff>114300</xdr:colOff>
      <xdr:row>53</xdr:row>
      <xdr:rowOff>44450</xdr:rowOff>
    </xdr:to>
    <xdr:cxnSp macro="">
      <xdr:nvCxnSpPr>
        <xdr:cNvPr id="189" name="直線コネクタ 188"/>
        <xdr:cNvCxnSpPr/>
      </xdr:nvCxnSpPr>
      <xdr:spPr>
        <a:xfrm>
          <a:off x="4737100" y="913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6350</xdr:rowOff>
    </xdr:from>
    <xdr:to xmlns:xdr="http://schemas.openxmlformats.org/drawingml/2006/spreadsheetDrawing">
      <xdr:col>24</xdr:col>
      <xdr:colOff>25400</xdr:colOff>
      <xdr:row>55</xdr:row>
      <xdr:rowOff>31750</xdr:rowOff>
    </xdr:to>
    <xdr:cxnSp macro="">
      <xdr:nvCxnSpPr>
        <xdr:cNvPr id="190" name="直線コネクタ 189"/>
        <xdr:cNvCxnSpPr/>
      </xdr:nvCxnSpPr>
      <xdr:spPr>
        <a:xfrm flipV="1">
          <a:off x="3987800" y="94361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60960</xdr:rowOff>
    </xdr:from>
    <xdr:ext cx="762000" cy="259080"/>
    <xdr:sp macro="" textlink="">
      <xdr:nvSpPr>
        <xdr:cNvPr id="191" name="扶助費平均値テキスト"/>
        <xdr:cNvSpPr txBox="1"/>
      </xdr:nvSpPr>
      <xdr:spPr>
        <a:xfrm>
          <a:off x="4914900" y="9662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88900</xdr:rowOff>
    </xdr:from>
    <xdr:to xmlns:xdr="http://schemas.openxmlformats.org/drawingml/2006/spreadsheetDrawing">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187325</xdr:colOff>
      <xdr:row>55</xdr:row>
      <xdr:rowOff>82550</xdr:rowOff>
    </xdr:to>
    <xdr:cxnSp macro="">
      <xdr:nvCxnSpPr>
        <xdr:cNvPr id="193" name="直線コネクタ 192"/>
        <xdr:cNvCxnSpPr/>
      </xdr:nvCxnSpPr>
      <xdr:spPr>
        <a:xfrm flipV="1">
          <a:off x="3098800" y="9461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50800</xdr:rowOff>
    </xdr:from>
    <xdr:to xmlns:xdr="http://schemas.openxmlformats.org/drawingml/2006/spreadsheetDrawing">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137160</xdr:rowOff>
    </xdr:from>
    <xdr:ext cx="735330" cy="259080"/>
    <xdr:sp macro="" textlink="">
      <xdr:nvSpPr>
        <xdr:cNvPr id="195" name="テキスト ボックス 194"/>
        <xdr:cNvSpPr txBox="1"/>
      </xdr:nvSpPr>
      <xdr:spPr>
        <a:xfrm>
          <a:off x="3606800" y="97383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82550</xdr:rowOff>
    </xdr:from>
    <xdr:to xmlns:xdr="http://schemas.openxmlformats.org/drawingml/2006/spreadsheetDrawing">
      <xdr:col>15</xdr:col>
      <xdr:colOff>98425</xdr:colOff>
      <xdr:row>56</xdr:row>
      <xdr:rowOff>76200</xdr:rowOff>
    </xdr:to>
    <xdr:cxnSp macro="">
      <xdr:nvCxnSpPr>
        <xdr:cNvPr id="196" name="直線コネクタ 195"/>
        <xdr:cNvCxnSpPr/>
      </xdr:nvCxnSpPr>
      <xdr:spPr>
        <a:xfrm flipV="1">
          <a:off x="2209800" y="9512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7810"/>
    <xdr:sp macro="" textlink="">
      <xdr:nvSpPr>
        <xdr:cNvPr id="198" name="テキスト ボックス 197"/>
        <xdr:cNvSpPr txBox="1"/>
      </xdr:nvSpPr>
      <xdr:spPr>
        <a:xfrm>
          <a:off x="2717800" y="9801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50800</xdr:rowOff>
    </xdr:from>
    <xdr:to xmlns:xdr="http://schemas.openxmlformats.org/drawingml/2006/spreadsheetDrawing">
      <xdr:col>11</xdr:col>
      <xdr:colOff>9525</xdr:colOff>
      <xdr:row>56</xdr:row>
      <xdr:rowOff>76200</xdr:rowOff>
    </xdr:to>
    <xdr:cxnSp macro="">
      <xdr:nvCxnSpPr>
        <xdr:cNvPr id="199" name="直線コネクタ 198"/>
        <xdr:cNvCxnSpPr/>
      </xdr:nvCxnSpPr>
      <xdr:spPr>
        <a:xfrm>
          <a:off x="1320800" y="9652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82550</xdr:rowOff>
    </xdr:from>
    <xdr:to xmlns:xdr="http://schemas.openxmlformats.org/drawingml/2006/spreadsheetDrawing">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168910</xdr:rowOff>
    </xdr:from>
    <xdr:ext cx="760730" cy="257810"/>
    <xdr:sp macro="" textlink="">
      <xdr:nvSpPr>
        <xdr:cNvPr id="201" name="テキスト ボックス 200"/>
        <xdr:cNvSpPr txBox="1"/>
      </xdr:nvSpPr>
      <xdr:spPr>
        <a:xfrm>
          <a:off x="1828800" y="9941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31750</xdr:rowOff>
    </xdr:from>
    <xdr:to xmlns:xdr="http://schemas.openxmlformats.org/drawingml/2006/spreadsheetDrawing">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118110</xdr:rowOff>
    </xdr:from>
    <xdr:ext cx="760730" cy="259080"/>
    <xdr:sp macro="" textlink="">
      <xdr:nvSpPr>
        <xdr:cNvPr id="203" name="テキスト ボックス 202"/>
        <xdr:cNvSpPr txBox="1"/>
      </xdr:nvSpPr>
      <xdr:spPr>
        <a:xfrm>
          <a:off x="939800" y="9890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6" name="テキスト ボックス 205"/>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127000</xdr:rowOff>
    </xdr:from>
    <xdr:to xmlns:xdr="http://schemas.openxmlformats.org/drawingml/2006/spreadsheetDrawing">
      <xdr:col>24</xdr:col>
      <xdr:colOff>76200</xdr:colOff>
      <xdr:row>55</xdr:row>
      <xdr:rowOff>57150</xdr:rowOff>
    </xdr:to>
    <xdr:sp macro="" textlink="">
      <xdr:nvSpPr>
        <xdr:cNvPr id="209" name="楕円 208"/>
        <xdr:cNvSpPr/>
      </xdr:nvSpPr>
      <xdr:spPr>
        <a:xfrm>
          <a:off x="4775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143510</xdr:rowOff>
    </xdr:from>
    <xdr:ext cx="762000" cy="257810"/>
    <xdr:sp macro="" textlink="">
      <xdr:nvSpPr>
        <xdr:cNvPr id="210" name="扶助費該当値テキスト"/>
        <xdr:cNvSpPr txBox="1"/>
      </xdr:nvSpPr>
      <xdr:spPr>
        <a:xfrm>
          <a:off x="4914900" y="923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11" name="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5330" cy="259080"/>
    <xdr:sp macro="" textlink="">
      <xdr:nvSpPr>
        <xdr:cNvPr id="212" name="テキスト ボックス 211"/>
        <xdr:cNvSpPr txBox="1"/>
      </xdr:nvSpPr>
      <xdr:spPr>
        <a:xfrm>
          <a:off x="3606800" y="91795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31750</xdr:rowOff>
    </xdr:from>
    <xdr:to xmlns:xdr="http://schemas.openxmlformats.org/drawingml/2006/spreadsheetDrawing">
      <xdr:col>15</xdr:col>
      <xdr:colOff>149225</xdr:colOff>
      <xdr:row>55</xdr:row>
      <xdr:rowOff>133350</xdr:rowOff>
    </xdr:to>
    <xdr:sp macro="" textlink="">
      <xdr:nvSpPr>
        <xdr:cNvPr id="213" name="楕円 212"/>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143510</xdr:rowOff>
    </xdr:from>
    <xdr:ext cx="762000" cy="257810"/>
    <xdr:sp macro="" textlink="">
      <xdr:nvSpPr>
        <xdr:cNvPr id="214" name="テキスト ボックス 213"/>
        <xdr:cNvSpPr txBox="1"/>
      </xdr:nvSpPr>
      <xdr:spPr>
        <a:xfrm>
          <a:off x="2717800" y="923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25400</xdr:rowOff>
    </xdr:from>
    <xdr:to xmlns:xdr="http://schemas.openxmlformats.org/drawingml/2006/spreadsheetDrawing">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137160</xdr:rowOff>
    </xdr:from>
    <xdr:ext cx="760730" cy="259080"/>
    <xdr:sp macro="" textlink="">
      <xdr:nvSpPr>
        <xdr:cNvPr id="216" name="テキスト ボックス 215"/>
        <xdr:cNvSpPr txBox="1"/>
      </xdr:nvSpPr>
      <xdr:spPr>
        <a:xfrm>
          <a:off x="1828800" y="9395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60730" cy="257810"/>
    <xdr:sp macro="" textlink="">
      <xdr:nvSpPr>
        <xdr:cNvPr id="218" name="テキスト ボックス 217"/>
        <xdr:cNvSpPr txBox="1"/>
      </xdr:nvSpPr>
      <xdr:spPr>
        <a:xfrm>
          <a:off x="939800" y="9370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繰出金については、後期高齢者医療繰出金が医療給付費負担金や人件費等事務費の減によって前年度から△</a:t>
          </a:r>
          <a:r>
            <a:rPr kumimoji="1" lang="en-US" altLang="ja-JP" sz="1200">
              <a:latin typeface="ＭＳ Ｐゴシック"/>
              <a:ea typeface="ＭＳ Ｐゴシック"/>
            </a:rPr>
            <a:t>3,462</a:t>
          </a:r>
          <a:r>
            <a:rPr kumimoji="1" lang="ja-JP" altLang="en-US" sz="1200">
              <a:latin typeface="ＭＳ Ｐゴシック"/>
              <a:ea typeface="ＭＳ Ｐゴシック"/>
            </a:rPr>
            <a:t>千円となった。また介護保険繰出金も△</a:t>
          </a:r>
          <a:r>
            <a:rPr kumimoji="1" lang="en-US" altLang="ja-JP" sz="1200">
              <a:latin typeface="ＭＳ Ｐゴシック"/>
              <a:ea typeface="ＭＳ Ｐゴシック"/>
            </a:rPr>
            <a:t>11,274</a:t>
          </a:r>
          <a:r>
            <a:rPr kumimoji="1" lang="ja-JP" altLang="en-US" sz="1200">
              <a:latin typeface="ＭＳ Ｐゴシック"/>
              <a:ea typeface="ＭＳ Ｐゴシック"/>
            </a:rPr>
            <a:t>千円も減となったことで、経常的歳出が前年度から△</a:t>
          </a:r>
          <a:r>
            <a:rPr kumimoji="1" lang="en-US" altLang="ja-JP" sz="1200">
              <a:latin typeface="ＭＳ Ｐゴシック"/>
              <a:ea typeface="ＭＳ Ｐゴシック"/>
            </a:rPr>
            <a:t>29,458</a:t>
          </a:r>
          <a:r>
            <a:rPr kumimoji="1" lang="ja-JP" altLang="en-US" sz="1200">
              <a:latin typeface="ＭＳ Ｐゴシック"/>
              <a:ea typeface="ＭＳ Ｐゴシック"/>
            </a:rPr>
            <a:t>千円となったため、経常収支比率は前年度から</a:t>
          </a:r>
          <a:r>
            <a:rPr kumimoji="1" lang="en-US" altLang="ja-JP" sz="1200">
              <a:latin typeface="ＭＳ Ｐゴシック"/>
              <a:ea typeface="ＭＳ Ｐゴシック"/>
            </a:rPr>
            <a:t>0.1</a:t>
          </a:r>
          <a:r>
            <a:rPr kumimoji="1" lang="ja-JP" altLang="en-US" sz="1200">
              <a:latin typeface="ＭＳ Ｐゴシック"/>
              <a:ea typeface="ＭＳ Ｐゴシック"/>
            </a:rPr>
            <a:t>ポイント減少した。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一方、維持補修費では土木費の経常経費充当一般財源が＋</a:t>
          </a:r>
          <a:r>
            <a:rPr kumimoji="1" lang="en-US" altLang="ja-JP" sz="1200">
              <a:latin typeface="ＭＳ Ｐゴシック"/>
              <a:ea typeface="ＭＳ Ｐゴシック"/>
            </a:rPr>
            <a:t>5,371</a:t>
          </a:r>
          <a:r>
            <a:rPr kumimoji="1" lang="ja-JP" altLang="en-US" sz="1200">
              <a:latin typeface="ＭＳ Ｐゴシック"/>
              <a:ea typeface="ＭＳ Ｐゴシック"/>
            </a:rPr>
            <a:t>千円となったため、令和</a:t>
          </a:r>
          <a:r>
            <a:rPr kumimoji="1" lang="en-US" altLang="ja-JP" sz="1200">
              <a:latin typeface="ＭＳ Ｐゴシック"/>
              <a:ea typeface="ＭＳ Ｐゴシック"/>
            </a:rPr>
            <a:t>4</a:t>
          </a:r>
          <a:r>
            <a:rPr kumimoji="1" lang="ja-JP" altLang="en-US" sz="1200">
              <a:latin typeface="ＭＳ Ｐゴシック"/>
              <a:ea typeface="ＭＳ Ｐゴシック"/>
            </a:rPr>
            <a:t>年度の維持補修費の総額は</a:t>
          </a:r>
          <a:r>
            <a:rPr kumimoji="1" lang="en-US" altLang="ja-JP" sz="1200">
              <a:latin typeface="ＭＳ Ｐゴシック"/>
              <a:ea typeface="ＭＳ Ｐゴシック"/>
            </a:rPr>
            <a:t>43,087</a:t>
          </a:r>
          <a:r>
            <a:rPr kumimoji="1" lang="ja-JP" altLang="en-US" sz="1200">
              <a:latin typeface="ＭＳ Ｐゴシック"/>
              <a:ea typeface="ＭＳ Ｐゴシック"/>
            </a:rPr>
            <a:t>千円となり、分母の減額もあり経常収支比率は前年度から</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ポイント増加した。</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0" name="テキスト ボックス 229"/>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2" name="テキスト ボックス 231"/>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4" name="テキスト ボックス 233"/>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6" name="テキスト ボックス 235"/>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8" name="テキスト ボックス 237"/>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0" name="テキスト ボックス 239"/>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2" name="テキスト ボックス 241"/>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4" name="テキスト ボックス 243"/>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161290</xdr:rowOff>
    </xdr:from>
    <xdr:to xmlns:xdr="http://schemas.openxmlformats.org/drawingml/2006/spreadsheetDrawing">
      <xdr:col>82</xdr:col>
      <xdr:colOff>107950</xdr:colOff>
      <xdr:row>62</xdr:row>
      <xdr:rowOff>35560</xdr:rowOff>
    </xdr:to>
    <xdr:cxnSp macro="">
      <xdr:nvCxnSpPr>
        <xdr:cNvPr id="246" name="直線コネクタ 245"/>
        <xdr:cNvCxnSpPr/>
      </xdr:nvCxnSpPr>
      <xdr:spPr>
        <a:xfrm flipV="1">
          <a:off x="16510000" y="92481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7620</xdr:rowOff>
    </xdr:from>
    <xdr:ext cx="762000" cy="257810"/>
    <xdr:sp macro="" textlink="">
      <xdr:nvSpPr>
        <xdr:cNvPr id="247" name="その他最小値テキスト"/>
        <xdr:cNvSpPr txBox="1"/>
      </xdr:nvSpPr>
      <xdr:spPr>
        <a:xfrm>
          <a:off x="16598900" y="10637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35560</xdr:rowOff>
    </xdr:from>
    <xdr:to xmlns:xdr="http://schemas.openxmlformats.org/drawingml/2006/spreadsheetDrawing">
      <xdr:col>82</xdr:col>
      <xdr:colOff>196850</xdr:colOff>
      <xdr:row>62</xdr:row>
      <xdr:rowOff>35560</xdr:rowOff>
    </xdr:to>
    <xdr:cxnSp macro="">
      <xdr:nvCxnSpPr>
        <xdr:cNvPr id="248" name="直線コネクタ 247"/>
        <xdr:cNvCxnSpPr/>
      </xdr:nvCxnSpPr>
      <xdr:spPr>
        <a:xfrm>
          <a:off x="16421100" y="1066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76200</xdr:rowOff>
    </xdr:from>
    <xdr:ext cx="762000" cy="257810"/>
    <xdr:sp macro="" textlink="">
      <xdr:nvSpPr>
        <xdr:cNvPr id="249" name="その他最大値テキスト"/>
        <xdr:cNvSpPr txBox="1"/>
      </xdr:nvSpPr>
      <xdr:spPr>
        <a:xfrm>
          <a:off x="16598900" y="8991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161290</xdr:rowOff>
    </xdr:from>
    <xdr:to xmlns:xdr="http://schemas.openxmlformats.org/drawingml/2006/spreadsheetDrawing">
      <xdr:col>82</xdr:col>
      <xdr:colOff>196850</xdr:colOff>
      <xdr:row>53</xdr:row>
      <xdr:rowOff>161290</xdr:rowOff>
    </xdr:to>
    <xdr:cxnSp macro="">
      <xdr:nvCxnSpPr>
        <xdr:cNvPr id="250" name="直線コネクタ 249"/>
        <xdr:cNvCxnSpPr/>
      </xdr:nvCxnSpPr>
      <xdr:spPr>
        <a:xfrm>
          <a:off x="16421100" y="924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96520</xdr:rowOff>
    </xdr:from>
    <xdr:to xmlns:xdr="http://schemas.openxmlformats.org/drawingml/2006/spreadsheetDrawing">
      <xdr:col>82</xdr:col>
      <xdr:colOff>107950</xdr:colOff>
      <xdr:row>56</xdr:row>
      <xdr:rowOff>111760</xdr:rowOff>
    </xdr:to>
    <xdr:cxnSp macro="">
      <xdr:nvCxnSpPr>
        <xdr:cNvPr id="251" name="直線コネクタ 250"/>
        <xdr:cNvCxnSpPr/>
      </xdr:nvCxnSpPr>
      <xdr:spPr>
        <a:xfrm flipV="1">
          <a:off x="15671800" y="9697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25400</xdr:rowOff>
    </xdr:from>
    <xdr:ext cx="762000" cy="259080"/>
    <xdr:sp macro="" textlink="">
      <xdr:nvSpPr>
        <xdr:cNvPr id="252"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111760</xdr:rowOff>
    </xdr:from>
    <xdr:to xmlns:xdr="http://schemas.openxmlformats.org/drawingml/2006/spreadsheetDrawing">
      <xdr:col>78</xdr:col>
      <xdr:colOff>69850</xdr:colOff>
      <xdr:row>56</xdr:row>
      <xdr:rowOff>134620</xdr:rowOff>
    </xdr:to>
    <xdr:cxnSp macro="">
      <xdr:nvCxnSpPr>
        <xdr:cNvPr id="254" name="直線コネクタ 253"/>
        <xdr:cNvCxnSpPr/>
      </xdr:nvCxnSpPr>
      <xdr:spPr>
        <a:xfrm flipV="1">
          <a:off x="14782800" y="9712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9080"/>
    <xdr:sp macro="" textlink="">
      <xdr:nvSpPr>
        <xdr:cNvPr id="256" name="テキスト ボックス 255"/>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134620</xdr:rowOff>
    </xdr:from>
    <xdr:to xmlns:xdr="http://schemas.openxmlformats.org/drawingml/2006/spreadsheetDrawing">
      <xdr:col>73</xdr:col>
      <xdr:colOff>180975</xdr:colOff>
      <xdr:row>57</xdr:row>
      <xdr:rowOff>8890</xdr:rowOff>
    </xdr:to>
    <xdr:cxnSp macro="">
      <xdr:nvCxnSpPr>
        <xdr:cNvPr id="257" name="直線コネクタ 256"/>
        <xdr:cNvCxnSpPr/>
      </xdr:nvCxnSpPr>
      <xdr:spPr>
        <a:xfrm flipV="1">
          <a:off x="13893800" y="9735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53340</xdr:rowOff>
    </xdr:from>
    <xdr:to xmlns:xdr="http://schemas.openxmlformats.org/drawingml/2006/spreadsheetDrawing">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165100</xdr:rowOff>
    </xdr:from>
    <xdr:ext cx="762000" cy="259080"/>
    <xdr:sp macro="" textlink="">
      <xdr:nvSpPr>
        <xdr:cNvPr id="259" name="テキスト ボックス 258"/>
        <xdr:cNvSpPr txBox="1"/>
      </xdr:nvSpPr>
      <xdr:spPr>
        <a:xfrm>
          <a:off x="14401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8890</xdr:rowOff>
    </xdr:from>
    <xdr:to xmlns:xdr="http://schemas.openxmlformats.org/drawingml/2006/spreadsheetDrawing">
      <xdr:col>69</xdr:col>
      <xdr:colOff>92075</xdr:colOff>
      <xdr:row>57</xdr:row>
      <xdr:rowOff>24130</xdr:rowOff>
    </xdr:to>
    <xdr:cxnSp macro="">
      <xdr:nvCxnSpPr>
        <xdr:cNvPr id="260" name="直線コネクタ 259"/>
        <xdr:cNvCxnSpPr/>
      </xdr:nvCxnSpPr>
      <xdr:spPr>
        <a:xfrm flipV="1">
          <a:off x="13004800" y="97815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60730" cy="257810"/>
    <xdr:sp macro="" textlink="">
      <xdr:nvSpPr>
        <xdr:cNvPr id="262" name="テキスト ボックス 261"/>
        <xdr:cNvSpPr txBox="1"/>
      </xdr:nvSpPr>
      <xdr:spPr>
        <a:xfrm>
          <a:off x="13512800" y="9870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64" name="テキスト ボックス 263"/>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6" name="テキスト ボックス 265"/>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7" name="テキスト ボックス 266"/>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9" name="テキスト ボックス 268"/>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45720</xdr:rowOff>
    </xdr:from>
    <xdr:to xmlns:xdr="http://schemas.openxmlformats.org/drawingml/2006/spreadsheetDrawing">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62230</xdr:rowOff>
    </xdr:from>
    <xdr:ext cx="762000" cy="259080"/>
    <xdr:sp macro="" textlink="">
      <xdr:nvSpPr>
        <xdr:cNvPr id="271" name="その他該当値テキスト"/>
        <xdr:cNvSpPr txBox="1"/>
      </xdr:nvSpPr>
      <xdr:spPr>
        <a:xfrm>
          <a:off x="165989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60960</xdr:rowOff>
    </xdr:from>
    <xdr:to xmlns:xdr="http://schemas.openxmlformats.org/drawingml/2006/spreadsheetDrawing">
      <xdr:col>78</xdr:col>
      <xdr:colOff>120650</xdr:colOff>
      <xdr:row>56</xdr:row>
      <xdr:rowOff>162560</xdr:rowOff>
    </xdr:to>
    <xdr:sp macro="" textlink="">
      <xdr:nvSpPr>
        <xdr:cNvPr id="272" name="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147320</xdr:rowOff>
    </xdr:from>
    <xdr:ext cx="736600" cy="259080"/>
    <xdr:sp macro="" textlink="">
      <xdr:nvSpPr>
        <xdr:cNvPr id="273" name="テキスト ボックス 272"/>
        <xdr:cNvSpPr txBox="1"/>
      </xdr:nvSpPr>
      <xdr:spPr>
        <a:xfrm>
          <a:off x="15290800" y="974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83820</xdr:rowOff>
    </xdr:from>
    <xdr:to xmlns:xdr="http://schemas.openxmlformats.org/drawingml/2006/spreadsheetDrawing">
      <xdr:col>74</xdr:col>
      <xdr:colOff>31750</xdr:colOff>
      <xdr:row>57</xdr:row>
      <xdr:rowOff>13970</xdr:rowOff>
    </xdr:to>
    <xdr:sp macro="" textlink="">
      <xdr:nvSpPr>
        <xdr:cNvPr id="274" name="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170180</xdr:rowOff>
    </xdr:from>
    <xdr:ext cx="762000" cy="259080"/>
    <xdr:sp macro="" textlink="">
      <xdr:nvSpPr>
        <xdr:cNvPr id="275" name="テキスト ボックス 274"/>
        <xdr:cNvSpPr txBox="1"/>
      </xdr:nvSpPr>
      <xdr:spPr>
        <a:xfrm>
          <a:off x="14401800" y="977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129540</xdr:rowOff>
    </xdr:from>
    <xdr:to xmlns:xdr="http://schemas.openxmlformats.org/drawingml/2006/spreadsheetDrawing">
      <xdr:col>69</xdr:col>
      <xdr:colOff>142875</xdr:colOff>
      <xdr:row>57</xdr:row>
      <xdr:rowOff>59690</xdr:rowOff>
    </xdr:to>
    <xdr:sp macro="" textlink="">
      <xdr:nvSpPr>
        <xdr:cNvPr id="276" name="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69850</xdr:rowOff>
    </xdr:from>
    <xdr:ext cx="760730" cy="259080"/>
    <xdr:sp macro="" textlink="">
      <xdr:nvSpPr>
        <xdr:cNvPr id="277" name="テキスト ボックス 276"/>
        <xdr:cNvSpPr txBox="1"/>
      </xdr:nvSpPr>
      <xdr:spPr>
        <a:xfrm>
          <a:off x="13512800" y="9499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85090</xdr:rowOff>
    </xdr:from>
    <xdr:ext cx="762000" cy="259080"/>
    <xdr:sp macro="" textlink="">
      <xdr:nvSpPr>
        <xdr:cNvPr id="279" name="テキスト ボックス 278"/>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令和４年度の補助費等の経常経費充当一般財源は</a:t>
          </a:r>
          <a:r>
            <a:rPr kumimoji="1" lang="en-US" altLang="ja-JP" sz="1300">
              <a:latin typeface="ＭＳ Ｐゴシック"/>
              <a:ea typeface="ＭＳ Ｐゴシック"/>
            </a:rPr>
            <a:t>395,678</a:t>
          </a:r>
          <a:r>
            <a:rPr kumimoji="1" lang="ja-JP" altLang="en-US" sz="1300">
              <a:latin typeface="ＭＳ Ｐゴシック"/>
              <a:ea typeface="ＭＳ Ｐゴシック"/>
            </a:rPr>
            <a:t>千円となり、対前年度比＋</a:t>
          </a:r>
          <a:r>
            <a:rPr kumimoji="1" lang="en-US" altLang="ja-JP" sz="1300">
              <a:latin typeface="ＭＳ Ｐゴシック"/>
              <a:ea typeface="ＭＳ Ｐゴシック"/>
            </a:rPr>
            <a:t>36,970</a:t>
          </a:r>
          <a:r>
            <a:rPr kumimoji="1" lang="ja-JP" altLang="en-US" sz="1300">
              <a:latin typeface="ＭＳ Ｐゴシック"/>
              <a:ea typeface="ＭＳ Ｐゴシック"/>
            </a:rPr>
            <a:t>千円の増となった。幡多広域市町村圏事務組合負担金＋</a:t>
          </a:r>
          <a:r>
            <a:rPr kumimoji="1" lang="en-US" altLang="ja-JP" sz="1300">
              <a:latin typeface="ＭＳ Ｐゴシック"/>
              <a:ea typeface="ＭＳ Ｐゴシック"/>
            </a:rPr>
            <a:t>4,421</a:t>
          </a:r>
          <a:r>
            <a:rPr kumimoji="1" lang="ja-JP" altLang="en-US" sz="1300">
              <a:latin typeface="ＭＳ Ｐゴシック"/>
              <a:ea typeface="ＭＳ Ｐゴシック"/>
            </a:rPr>
            <a:t>千円（</a:t>
          </a:r>
          <a:r>
            <a:rPr kumimoji="1" lang="en-US" altLang="ja-JP" sz="1300">
              <a:latin typeface="ＭＳ Ｐゴシック"/>
              <a:ea typeface="ＭＳ Ｐゴシック"/>
            </a:rPr>
            <a:t>R3</a:t>
          </a:r>
          <a:r>
            <a:rPr kumimoji="1" lang="ja-JP" altLang="en-US" sz="1300">
              <a:latin typeface="ＭＳ Ｐゴシック"/>
              <a:ea typeface="ＭＳ Ｐゴシック"/>
            </a:rPr>
            <a:t>：</a:t>
          </a:r>
          <a:r>
            <a:rPr kumimoji="1" lang="en-US" altLang="ja-JP" sz="1300">
              <a:latin typeface="ＭＳ Ｐゴシック"/>
              <a:ea typeface="ＭＳ Ｐゴシック"/>
            </a:rPr>
            <a:t>118,137</a:t>
          </a:r>
          <a:r>
            <a:rPr kumimoji="1" lang="ja-JP" altLang="en-US" sz="1300">
              <a:latin typeface="ＭＳ Ｐゴシック"/>
              <a:ea typeface="ＭＳ Ｐゴシック"/>
            </a:rPr>
            <a:t>千円　</a:t>
          </a:r>
          <a:r>
            <a:rPr kumimoji="1" lang="en-US" altLang="ja-JP" sz="1300">
              <a:latin typeface="ＭＳ Ｐゴシック"/>
              <a:ea typeface="ＭＳ Ｐゴシック"/>
            </a:rPr>
            <a:t>R4</a:t>
          </a:r>
          <a:r>
            <a:rPr kumimoji="1" lang="ja-JP" altLang="en-US" sz="1300">
              <a:latin typeface="ＭＳ Ｐゴシック"/>
              <a:ea typeface="ＭＳ Ｐゴシック"/>
            </a:rPr>
            <a:t>：</a:t>
          </a:r>
          <a:r>
            <a:rPr kumimoji="1" lang="en-US" altLang="ja-JP" sz="1300">
              <a:latin typeface="ＭＳ Ｐゴシック"/>
              <a:ea typeface="ＭＳ Ｐゴシック"/>
            </a:rPr>
            <a:t>122,558</a:t>
          </a:r>
          <a:r>
            <a:rPr kumimoji="1" lang="ja-JP" altLang="en-US" sz="1300">
              <a:latin typeface="ＭＳ Ｐゴシック"/>
              <a:ea typeface="ＭＳ Ｐゴシック"/>
            </a:rPr>
            <a:t>千円）、生活バス路線運行維持費補助金＋</a:t>
          </a:r>
          <a:r>
            <a:rPr kumimoji="1" lang="en-US" altLang="ja-JP" sz="1300">
              <a:latin typeface="ＭＳ Ｐゴシック"/>
              <a:ea typeface="ＭＳ Ｐゴシック"/>
            </a:rPr>
            <a:t>7,773</a:t>
          </a:r>
          <a:r>
            <a:rPr kumimoji="1" lang="ja-JP" altLang="en-US" sz="1300">
              <a:latin typeface="ＭＳ Ｐゴシック"/>
              <a:ea typeface="ＭＳ Ｐゴシック"/>
            </a:rPr>
            <a:t>千円（</a:t>
          </a:r>
          <a:r>
            <a:rPr kumimoji="1" lang="en-US" altLang="ja-JP" sz="1300">
              <a:latin typeface="ＭＳ Ｐゴシック"/>
              <a:ea typeface="ＭＳ Ｐゴシック"/>
            </a:rPr>
            <a:t>R3:24,346</a:t>
          </a:r>
          <a:r>
            <a:rPr kumimoji="1" lang="ja-JP" altLang="en-US" sz="1300">
              <a:latin typeface="ＭＳ Ｐゴシック"/>
              <a:ea typeface="ＭＳ Ｐゴシック"/>
            </a:rPr>
            <a:t>千円　</a:t>
          </a:r>
          <a:r>
            <a:rPr kumimoji="1" lang="en-US" altLang="ja-JP" sz="1300">
              <a:latin typeface="ＭＳ Ｐゴシック"/>
              <a:ea typeface="ＭＳ Ｐゴシック"/>
            </a:rPr>
            <a:t>R4</a:t>
          </a:r>
          <a:r>
            <a:rPr kumimoji="1" lang="ja-JP" altLang="en-US" sz="1300">
              <a:latin typeface="ＭＳ Ｐゴシック"/>
              <a:ea typeface="ＭＳ Ｐゴシック"/>
            </a:rPr>
            <a:t>：</a:t>
          </a:r>
          <a:r>
            <a:rPr kumimoji="1" lang="en-US" altLang="ja-JP" sz="1300">
              <a:latin typeface="ＭＳ Ｐゴシック"/>
              <a:ea typeface="ＭＳ Ｐゴシック"/>
            </a:rPr>
            <a:t>32,119</a:t>
          </a:r>
          <a:r>
            <a:rPr kumimoji="1" lang="ja-JP" altLang="en-US" sz="1300">
              <a:latin typeface="ＭＳ Ｐゴシック"/>
              <a:ea typeface="ＭＳ Ｐゴシック"/>
            </a:rPr>
            <a:t>千円）、介護人材等定着支援事業＋</a:t>
          </a:r>
          <a:r>
            <a:rPr kumimoji="1" lang="en-US" altLang="ja-JP" sz="1300">
              <a:latin typeface="ＭＳ Ｐゴシック"/>
              <a:ea typeface="ＭＳ Ｐゴシック"/>
            </a:rPr>
            <a:t>6,750</a:t>
          </a:r>
          <a:r>
            <a:rPr kumimoji="1" lang="ja-JP" altLang="en-US" sz="1300">
              <a:latin typeface="ＭＳ Ｐゴシック"/>
              <a:ea typeface="ＭＳ Ｐゴシック"/>
            </a:rPr>
            <a:t>千円（</a:t>
          </a:r>
          <a:r>
            <a:rPr kumimoji="1" lang="en-US" altLang="ja-JP" sz="1300">
              <a:latin typeface="ＭＳ Ｐゴシック"/>
              <a:ea typeface="ＭＳ Ｐゴシック"/>
            </a:rPr>
            <a:t>R3</a:t>
          </a:r>
          <a:r>
            <a:rPr kumimoji="1" lang="ja-JP" altLang="en-US" sz="1300">
              <a:latin typeface="ＭＳ Ｐゴシック"/>
              <a:ea typeface="ＭＳ Ｐゴシック"/>
            </a:rPr>
            <a:t>：</a:t>
          </a:r>
          <a:r>
            <a:rPr kumimoji="1" lang="en-US" altLang="ja-JP" sz="1300">
              <a:latin typeface="ＭＳ Ｐゴシック"/>
              <a:ea typeface="ＭＳ Ｐゴシック"/>
            </a:rPr>
            <a:t>0</a:t>
          </a:r>
          <a:r>
            <a:rPr kumimoji="1" lang="ja-JP" altLang="en-US" sz="1300">
              <a:latin typeface="ＭＳ Ｐゴシック"/>
              <a:ea typeface="ＭＳ Ｐゴシック"/>
            </a:rPr>
            <a:t>千円　</a:t>
          </a:r>
          <a:r>
            <a:rPr kumimoji="1" lang="en-US" altLang="ja-JP" sz="1300">
              <a:latin typeface="ＭＳ Ｐゴシック"/>
              <a:ea typeface="ＭＳ Ｐゴシック"/>
            </a:rPr>
            <a:t>R4:6,750</a:t>
          </a:r>
          <a:r>
            <a:rPr kumimoji="1" lang="ja-JP" altLang="en-US" sz="1300">
              <a:latin typeface="ＭＳ Ｐゴシック"/>
              <a:ea typeface="ＭＳ Ｐゴシック"/>
            </a:rPr>
            <a:t>千円）、市民祭あしずりまつり事業補助金＋</a:t>
          </a:r>
          <a:r>
            <a:rPr kumimoji="1" lang="en-US" altLang="ja-JP" sz="1300">
              <a:latin typeface="ＭＳ Ｐゴシック"/>
              <a:ea typeface="ＭＳ Ｐゴシック"/>
            </a:rPr>
            <a:t>6,000</a:t>
          </a:r>
          <a:r>
            <a:rPr kumimoji="1" lang="ja-JP" altLang="en-US" sz="1300">
              <a:latin typeface="ＭＳ Ｐゴシック"/>
              <a:ea typeface="ＭＳ Ｐゴシック"/>
            </a:rPr>
            <a:t>千円（</a:t>
          </a:r>
          <a:r>
            <a:rPr kumimoji="1" lang="en-US" altLang="ja-JP" sz="1300">
              <a:latin typeface="ＭＳ Ｐゴシック"/>
              <a:ea typeface="ＭＳ Ｐゴシック"/>
            </a:rPr>
            <a:t>R3</a:t>
          </a:r>
          <a:r>
            <a:rPr kumimoji="1" lang="ja-JP" altLang="en-US" sz="1300">
              <a:latin typeface="ＭＳ Ｐゴシック"/>
              <a:ea typeface="ＭＳ Ｐゴシック"/>
            </a:rPr>
            <a:t>：</a:t>
          </a:r>
          <a:r>
            <a:rPr kumimoji="1" lang="en-US" altLang="ja-JP" sz="1300">
              <a:latin typeface="ＭＳ Ｐゴシック"/>
              <a:ea typeface="ＭＳ Ｐゴシック"/>
            </a:rPr>
            <a:t>0</a:t>
          </a:r>
          <a:r>
            <a:rPr kumimoji="1" lang="ja-JP" altLang="en-US" sz="1300">
              <a:latin typeface="ＭＳ Ｐゴシック"/>
              <a:ea typeface="ＭＳ Ｐゴシック"/>
            </a:rPr>
            <a:t>千円　</a:t>
          </a:r>
          <a:r>
            <a:rPr kumimoji="1" lang="en-US" altLang="ja-JP" sz="1300">
              <a:latin typeface="ＭＳ Ｐゴシック"/>
              <a:ea typeface="ＭＳ Ｐゴシック"/>
            </a:rPr>
            <a:t>R4:6,000</a:t>
          </a:r>
          <a:r>
            <a:rPr kumimoji="1" lang="ja-JP" altLang="en-US" sz="1300">
              <a:latin typeface="ＭＳ Ｐゴシック"/>
              <a:ea typeface="ＭＳ Ｐゴシック"/>
            </a:rPr>
            <a:t>千円）等の事業により増となった。経常収支比率は分母の減もあり、前年度から</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ポイント増加した。</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1" name="テキスト ボックス 290"/>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3" name="テキスト ボックス 292"/>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5" name="テキスト ボックス 294"/>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7" name="テキスト ボックス 296"/>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9" name="テキスト ボックス 298"/>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1" name="テキスト ボックス 300"/>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8255</xdr:rowOff>
    </xdr:from>
    <xdr:to xmlns:xdr="http://schemas.openxmlformats.org/drawingml/2006/spreadsheetDrawing">
      <xdr:col>82</xdr:col>
      <xdr:colOff>107950</xdr:colOff>
      <xdr:row>41</xdr:row>
      <xdr:rowOff>38100</xdr:rowOff>
    </xdr:to>
    <xdr:cxnSp macro="">
      <xdr:nvCxnSpPr>
        <xdr:cNvPr id="304" name="直線コネクタ 303"/>
        <xdr:cNvCxnSpPr/>
      </xdr:nvCxnSpPr>
      <xdr:spPr>
        <a:xfrm flipV="1">
          <a:off x="16510000" y="5837555"/>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10160</xdr:rowOff>
    </xdr:from>
    <xdr:ext cx="762000" cy="259080"/>
    <xdr:sp macro="" textlink="">
      <xdr:nvSpPr>
        <xdr:cNvPr id="305" name="補助費等最小値テキスト"/>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38100</xdr:rowOff>
    </xdr:from>
    <xdr:to xmlns:xdr="http://schemas.openxmlformats.org/drawingml/2006/spreadsheetDrawing">
      <xdr:col>82</xdr:col>
      <xdr:colOff>196850</xdr:colOff>
      <xdr:row>41</xdr:row>
      <xdr:rowOff>38100</xdr:rowOff>
    </xdr:to>
    <xdr:cxnSp macro="">
      <xdr:nvCxnSpPr>
        <xdr:cNvPr id="306" name="直線コネクタ 305"/>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94615</xdr:rowOff>
    </xdr:from>
    <xdr:ext cx="762000" cy="259080"/>
    <xdr:sp macro="" textlink="">
      <xdr:nvSpPr>
        <xdr:cNvPr id="307" name="補助費等最大値テキスト"/>
        <xdr:cNvSpPr txBox="1"/>
      </xdr:nvSpPr>
      <xdr:spPr>
        <a:xfrm>
          <a:off x="16598900" y="558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8255</xdr:rowOff>
    </xdr:from>
    <xdr:to xmlns:xdr="http://schemas.openxmlformats.org/drawingml/2006/spreadsheetDrawing">
      <xdr:col>82</xdr:col>
      <xdr:colOff>196850</xdr:colOff>
      <xdr:row>34</xdr:row>
      <xdr:rowOff>8255</xdr:rowOff>
    </xdr:to>
    <xdr:cxnSp macro="">
      <xdr:nvCxnSpPr>
        <xdr:cNvPr id="308" name="直線コネクタ 307"/>
        <xdr:cNvCxnSpPr/>
      </xdr:nvCxnSpPr>
      <xdr:spPr>
        <a:xfrm>
          <a:off x="164211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15240</xdr:rowOff>
    </xdr:from>
    <xdr:to xmlns:xdr="http://schemas.openxmlformats.org/drawingml/2006/spreadsheetDrawing">
      <xdr:col>82</xdr:col>
      <xdr:colOff>107950</xdr:colOff>
      <xdr:row>35</xdr:row>
      <xdr:rowOff>55880</xdr:rowOff>
    </xdr:to>
    <xdr:cxnSp macro="">
      <xdr:nvCxnSpPr>
        <xdr:cNvPr id="309" name="直線コネクタ 308"/>
        <xdr:cNvCxnSpPr/>
      </xdr:nvCxnSpPr>
      <xdr:spPr>
        <a:xfrm>
          <a:off x="15671800" y="60159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71120</xdr:rowOff>
    </xdr:from>
    <xdr:ext cx="762000" cy="259080"/>
    <xdr:sp macro="" textlink="">
      <xdr:nvSpPr>
        <xdr:cNvPr id="310" name="補助費等平均値テキスト"/>
        <xdr:cNvSpPr txBox="1"/>
      </xdr:nvSpPr>
      <xdr:spPr>
        <a:xfrm>
          <a:off x="16598900" y="624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99060</xdr:rowOff>
    </xdr:from>
    <xdr:to xmlns:xdr="http://schemas.openxmlformats.org/drawingml/2006/spreadsheetDrawing">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15240</xdr:rowOff>
    </xdr:from>
    <xdr:to xmlns:xdr="http://schemas.openxmlformats.org/drawingml/2006/spreadsheetDrawing">
      <xdr:col>78</xdr:col>
      <xdr:colOff>69850</xdr:colOff>
      <xdr:row>35</xdr:row>
      <xdr:rowOff>38100</xdr:rowOff>
    </xdr:to>
    <xdr:cxnSp macro="">
      <xdr:nvCxnSpPr>
        <xdr:cNvPr id="312" name="直線コネクタ 311"/>
        <xdr:cNvCxnSpPr/>
      </xdr:nvCxnSpPr>
      <xdr:spPr>
        <a:xfrm flipV="1">
          <a:off x="14782800" y="60159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13" name="フローチャート: 判断 312"/>
        <xdr:cNvSpPr/>
      </xdr:nvSpPr>
      <xdr:spPr>
        <a:xfrm>
          <a:off x="15621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167005</xdr:rowOff>
    </xdr:from>
    <xdr:ext cx="736600" cy="257810"/>
    <xdr:sp macro="" textlink="">
      <xdr:nvSpPr>
        <xdr:cNvPr id="314" name="テキスト ボックス 313"/>
        <xdr:cNvSpPr txBox="1"/>
      </xdr:nvSpPr>
      <xdr:spPr>
        <a:xfrm>
          <a:off x="15290800" y="63392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38100</xdr:rowOff>
    </xdr:from>
    <xdr:to xmlns:xdr="http://schemas.openxmlformats.org/drawingml/2006/spreadsheetDrawing">
      <xdr:col>73</xdr:col>
      <xdr:colOff>180975</xdr:colOff>
      <xdr:row>35</xdr:row>
      <xdr:rowOff>42545</xdr:rowOff>
    </xdr:to>
    <xdr:cxnSp macro="">
      <xdr:nvCxnSpPr>
        <xdr:cNvPr id="315" name="直線コネクタ 314"/>
        <xdr:cNvCxnSpPr/>
      </xdr:nvCxnSpPr>
      <xdr:spPr>
        <a:xfrm flipV="1">
          <a:off x="13893800" y="60388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113030</xdr:rowOff>
    </xdr:from>
    <xdr:to xmlns:xdr="http://schemas.openxmlformats.org/drawingml/2006/spreadsheetDrawing">
      <xdr:col>74</xdr:col>
      <xdr:colOff>31750</xdr:colOff>
      <xdr:row>37</xdr:row>
      <xdr:rowOff>43180</xdr:rowOff>
    </xdr:to>
    <xdr:sp macro="" textlink="">
      <xdr:nvSpPr>
        <xdr:cNvPr id="316" name="フローチャート: 判断 315"/>
        <xdr:cNvSpPr/>
      </xdr:nvSpPr>
      <xdr:spPr>
        <a:xfrm>
          <a:off x="14732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27940</xdr:rowOff>
    </xdr:from>
    <xdr:ext cx="762000" cy="259080"/>
    <xdr:sp macro="" textlink="">
      <xdr:nvSpPr>
        <xdr:cNvPr id="317" name="テキスト ボックス 316"/>
        <xdr:cNvSpPr txBox="1"/>
      </xdr:nvSpPr>
      <xdr:spPr>
        <a:xfrm>
          <a:off x="14401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29210</xdr:rowOff>
    </xdr:from>
    <xdr:to xmlns:xdr="http://schemas.openxmlformats.org/drawingml/2006/spreadsheetDrawing">
      <xdr:col>69</xdr:col>
      <xdr:colOff>92075</xdr:colOff>
      <xdr:row>35</xdr:row>
      <xdr:rowOff>42545</xdr:rowOff>
    </xdr:to>
    <xdr:cxnSp macro="">
      <xdr:nvCxnSpPr>
        <xdr:cNvPr id="318" name="直線コネクタ 317"/>
        <xdr:cNvCxnSpPr/>
      </xdr:nvCxnSpPr>
      <xdr:spPr>
        <a:xfrm>
          <a:off x="13004800" y="60299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9" name="フローチャート: 判断 318"/>
        <xdr:cNvSpPr/>
      </xdr:nvSpPr>
      <xdr:spPr>
        <a:xfrm>
          <a:off x="13843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0730" cy="257810"/>
    <xdr:sp macro="" textlink="">
      <xdr:nvSpPr>
        <xdr:cNvPr id="320" name="テキスト ボックス 319"/>
        <xdr:cNvSpPr txBox="1"/>
      </xdr:nvSpPr>
      <xdr:spPr>
        <a:xfrm>
          <a:off x="13512800" y="6307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2954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22" name="テキスト ボックス 321"/>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5080</xdr:rowOff>
    </xdr:from>
    <xdr:to xmlns:xdr="http://schemas.openxmlformats.org/drawingml/2006/spreadsheetDrawing">
      <xdr:col>82</xdr:col>
      <xdr:colOff>158750</xdr:colOff>
      <xdr:row>35</xdr:row>
      <xdr:rowOff>106680</xdr:rowOff>
    </xdr:to>
    <xdr:sp macro="" textlink="">
      <xdr:nvSpPr>
        <xdr:cNvPr id="328" name="楕円 327"/>
        <xdr:cNvSpPr/>
      </xdr:nvSpPr>
      <xdr:spPr>
        <a:xfrm>
          <a:off x="164592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21590</xdr:rowOff>
    </xdr:from>
    <xdr:ext cx="762000" cy="259080"/>
    <xdr:sp macro="" textlink="">
      <xdr:nvSpPr>
        <xdr:cNvPr id="329" name="補助費等該当値テキスト"/>
        <xdr:cNvSpPr txBox="1"/>
      </xdr:nvSpPr>
      <xdr:spPr>
        <a:xfrm>
          <a:off x="16598900" y="585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135890</xdr:rowOff>
    </xdr:from>
    <xdr:to xmlns:xdr="http://schemas.openxmlformats.org/drawingml/2006/spreadsheetDrawing">
      <xdr:col>78</xdr:col>
      <xdr:colOff>120650</xdr:colOff>
      <xdr:row>35</xdr:row>
      <xdr:rowOff>66040</xdr:rowOff>
    </xdr:to>
    <xdr:sp macro="" textlink="">
      <xdr:nvSpPr>
        <xdr:cNvPr id="330" name="楕円 329"/>
        <xdr:cNvSpPr/>
      </xdr:nvSpPr>
      <xdr:spPr>
        <a:xfrm>
          <a:off x="15621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76200</xdr:rowOff>
    </xdr:from>
    <xdr:ext cx="736600" cy="257810"/>
    <xdr:sp macro="" textlink="">
      <xdr:nvSpPr>
        <xdr:cNvPr id="331" name="テキスト ボックス 330"/>
        <xdr:cNvSpPr txBox="1"/>
      </xdr:nvSpPr>
      <xdr:spPr>
        <a:xfrm>
          <a:off x="15290800" y="57340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158750</xdr:rowOff>
    </xdr:from>
    <xdr:to xmlns:xdr="http://schemas.openxmlformats.org/drawingml/2006/spreadsheetDrawing">
      <xdr:col>74</xdr:col>
      <xdr:colOff>31750</xdr:colOff>
      <xdr:row>35</xdr:row>
      <xdr:rowOff>88900</xdr:rowOff>
    </xdr:to>
    <xdr:sp macro="" textlink="">
      <xdr:nvSpPr>
        <xdr:cNvPr id="332" name="楕円 331"/>
        <xdr:cNvSpPr/>
      </xdr:nvSpPr>
      <xdr:spPr>
        <a:xfrm>
          <a:off x="14732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99060</xdr:rowOff>
    </xdr:from>
    <xdr:ext cx="762000" cy="257810"/>
    <xdr:sp macro="" textlink="">
      <xdr:nvSpPr>
        <xdr:cNvPr id="333" name="テキスト ボックス 332"/>
        <xdr:cNvSpPr txBox="1"/>
      </xdr:nvSpPr>
      <xdr:spPr>
        <a:xfrm>
          <a:off x="14401800" y="5756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163195</xdr:rowOff>
    </xdr:from>
    <xdr:to xmlns:xdr="http://schemas.openxmlformats.org/drawingml/2006/spreadsheetDrawing">
      <xdr:col>69</xdr:col>
      <xdr:colOff>142875</xdr:colOff>
      <xdr:row>35</xdr:row>
      <xdr:rowOff>93345</xdr:rowOff>
    </xdr:to>
    <xdr:sp macro="" textlink="">
      <xdr:nvSpPr>
        <xdr:cNvPr id="334" name="楕円 333"/>
        <xdr:cNvSpPr/>
      </xdr:nvSpPr>
      <xdr:spPr>
        <a:xfrm>
          <a:off x="13843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103505</xdr:rowOff>
    </xdr:from>
    <xdr:ext cx="760730" cy="259080"/>
    <xdr:sp macro="" textlink="">
      <xdr:nvSpPr>
        <xdr:cNvPr id="335" name="テキスト ボックス 334"/>
        <xdr:cNvSpPr txBox="1"/>
      </xdr:nvSpPr>
      <xdr:spPr>
        <a:xfrm>
          <a:off x="13512800" y="57613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149225</xdr:rowOff>
    </xdr:from>
    <xdr:to xmlns:xdr="http://schemas.openxmlformats.org/drawingml/2006/spreadsheetDrawing">
      <xdr:col>65</xdr:col>
      <xdr:colOff>53975</xdr:colOff>
      <xdr:row>35</xdr:row>
      <xdr:rowOff>79375</xdr:rowOff>
    </xdr:to>
    <xdr:sp macro="" textlink="">
      <xdr:nvSpPr>
        <xdr:cNvPr id="336" name="楕円 335"/>
        <xdr:cNvSpPr/>
      </xdr:nvSpPr>
      <xdr:spPr>
        <a:xfrm>
          <a:off x="12954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89535</xdr:rowOff>
    </xdr:from>
    <xdr:ext cx="762000" cy="257810"/>
    <xdr:sp macro="" textlink="">
      <xdr:nvSpPr>
        <xdr:cNvPr id="337" name="テキスト ボックス 336"/>
        <xdr:cNvSpPr txBox="1"/>
      </xdr:nvSpPr>
      <xdr:spPr>
        <a:xfrm>
          <a:off x="12623800" y="5747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特定財源が＋</a:t>
          </a:r>
          <a:r>
            <a:rPr kumimoji="1" lang="en-US" altLang="ja-JP" sz="1200" baseline="0">
              <a:latin typeface="ＭＳ Ｐゴシック"/>
              <a:ea typeface="ＭＳ Ｐゴシック"/>
            </a:rPr>
            <a:t>2,347</a:t>
          </a:r>
          <a:r>
            <a:rPr kumimoji="1" lang="ja-JP" altLang="en-US" sz="1200" baseline="0">
              <a:latin typeface="ＭＳ Ｐゴシック"/>
              <a:ea typeface="ＭＳ Ｐゴシック"/>
            </a:rPr>
            <a:t>千円（浦尻冷凍保管施設使用料の増）となったが、　</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元金償還の増＋</a:t>
          </a:r>
          <a:r>
            <a:rPr kumimoji="1" lang="en-US" altLang="ja-JP" sz="1200" baseline="0">
              <a:latin typeface="ＭＳ Ｐゴシック"/>
              <a:ea typeface="ＭＳ Ｐゴシック"/>
            </a:rPr>
            <a:t>73,319</a:t>
          </a:r>
          <a:r>
            <a:rPr kumimoji="1" lang="ja-JP" altLang="en-US" sz="1200" baseline="0">
              <a:latin typeface="ＭＳ Ｐゴシック"/>
              <a:ea typeface="ＭＳ Ｐゴシック"/>
            </a:rPr>
            <a:t>千円（</a:t>
          </a:r>
          <a:r>
            <a:rPr kumimoji="1" lang="en-US" altLang="ja-JP" sz="1200" baseline="0">
              <a:latin typeface="ＭＳ Ｐゴシック"/>
              <a:ea typeface="ＭＳ Ｐゴシック"/>
            </a:rPr>
            <a:t>H30</a:t>
          </a:r>
          <a:r>
            <a:rPr kumimoji="1" lang="ja-JP" altLang="en-US" sz="1200" baseline="0">
              <a:latin typeface="ＭＳ Ｐゴシック"/>
              <a:ea typeface="ＭＳ Ｐゴシック"/>
            </a:rPr>
            <a:t>年度借入の教育・福祉施設等整備事業債及び過疎対策事業債の償還開始）となったことにより、対前年度比から</a:t>
          </a:r>
          <a:r>
            <a:rPr kumimoji="1" lang="en-US" altLang="ja-JP" sz="1200" baseline="0">
              <a:latin typeface="ＭＳ Ｐゴシック"/>
              <a:ea typeface="ＭＳ Ｐゴシック"/>
            </a:rPr>
            <a:t>2.2</a:t>
          </a:r>
          <a:r>
            <a:rPr kumimoji="1" lang="ja-JP" altLang="en-US" sz="1200" baseline="0">
              <a:latin typeface="ＭＳ Ｐゴシック"/>
              <a:ea typeface="ＭＳ Ｐゴシック"/>
            </a:rPr>
            <a:t>ポイント悪化した。</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依然として公債費は高止まりの状況にあり、類似団体平均を大きく上回る水準での推移となっているため令和</a:t>
          </a:r>
          <a:r>
            <a:rPr kumimoji="1" lang="en-US" altLang="ja-JP" sz="1200" baseline="0">
              <a:latin typeface="ＭＳ Ｐゴシック"/>
              <a:ea typeface="ＭＳ Ｐゴシック"/>
            </a:rPr>
            <a:t>5</a:t>
          </a:r>
          <a:r>
            <a:rPr kumimoji="1" lang="ja-JP" altLang="en-US" sz="1200" baseline="0">
              <a:latin typeface="ＭＳ Ｐゴシック"/>
              <a:ea typeface="ＭＳ Ｐゴシック"/>
            </a:rPr>
            <a:t>年度に繰上償還を実施し、令和</a:t>
          </a:r>
          <a:r>
            <a:rPr kumimoji="1" lang="en-US" altLang="ja-JP" sz="1200" baseline="0">
              <a:latin typeface="ＭＳ Ｐゴシック"/>
              <a:ea typeface="ＭＳ Ｐゴシック"/>
            </a:rPr>
            <a:t>6</a:t>
          </a:r>
          <a:r>
            <a:rPr kumimoji="1" lang="ja-JP" altLang="en-US" sz="1200" baseline="0">
              <a:latin typeface="ＭＳ Ｐゴシック"/>
              <a:ea typeface="ＭＳ Ｐゴシック"/>
            </a:rPr>
            <a:t>年度以降の公債費を減額させ、改善に努める。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3" name="テキスト ボックス 352"/>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5" name="テキスト ボックス 354"/>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7" name="テキスト ボックス 356"/>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9" name="テキスト ボックス 358"/>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61" name="テキスト ボックス 360"/>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43180</xdr:rowOff>
    </xdr:from>
    <xdr:to xmlns:xdr="http://schemas.openxmlformats.org/drawingml/2006/spreadsheetDrawing">
      <xdr:col>24</xdr:col>
      <xdr:colOff>25400</xdr:colOff>
      <xdr:row>80</xdr:row>
      <xdr:rowOff>54610</xdr:rowOff>
    </xdr:to>
    <xdr:cxnSp macro="">
      <xdr:nvCxnSpPr>
        <xdr:cNvPr id="364" name="直線コネクタ 363"/>
        <xdr:cNvCxnSpPr/>
      </xdr:nvCxnSpPr>
      <xdr:spPr>
        <a:xfrm flipV="1">
          <a:off x="4826000" y="12730480"/>
          <a:ext cx="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65"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6" name="直線コネクタ 365"/>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129540</xdr:rowOff>
    </xdr:from>
    <xdr:ext cx="762000" cy="259080"/>
    <xdr:sp macro="" textlink="">
      <xdr:nvSpPr>
        <xdr:cNvPr id="367" name="公債費最大値テキスト"/>
        <xdr:cNvSpPr txBox="1"/>
      </xdr:nvSpPr>
      <xdr:spPr>
        <a:xfrm>
          <a:off x="4914900" y="1247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43180</xdr:rowOff>
    </xdr:from>
    <xdr:to xmlns:xdr="http://schemas.openxmlformats.org/drawingml/2006/spreadsheetDrawing">
      <xdr:col>24</xdr:col>
      <xdr:colOff>114300</xdr:colOff>
      <xdr:row>74</xdr:row>
      <xdr:rowOff>43180</xdr:rowOff>
    </xdr:to>
    <xdr:cxnSp macro="">
      <xdr:nvCxnSpPr>
        <xdr:cNvPr id="368" name="直線コネクタ 367"/>
        <xdr:cNvCxnSpPr/>
      </xdr:nvCxnSpPr>
      <xdr:spPr>
        <a:xfrm>
          <a:off x="4737100" y="1273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8890</xdr:rowOff>
    </xdr:from>
    <xdr:to xmlns:xdr="http://schemas.openxmlformats.org/drawingml/2006/spreadsheetDrawing">
      <xdr:col>24</xdr:col>
      <xdr:colOff>25400</xdr:colOff>
      <xdr:row>76</xdr:row>
      <xdr:rowOff>50800</xdr:rowOff>
    </xdr:to>
    <xdr:cxnSp macro="">
      <xdr:nvCxnSpPr>
        <xdr:cNvPr id="369" name="直線コネクタ 368"/>
        <xdr:cNvCxnSpPr/>
      </xdr:nvCxnSpPr>
      <xdr:spPr>
        <a:xfrm>
          <a:off x="3987800" y="13039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161290</xdr:rowOff>
    </xdr:from>
    <xdr:ext cx="762000" cy="259080"/>
    <xdr:sp macro="" textlink="">
      <xdr:nvSpPr>
        <xdr:cNvPr id="370" name="公債費平均値テキスト"/>
        <xdr:cNvSpPr txBox="1"/>
      </xdr:nvSpPr>
      <xdr:spPr>
        <a:xfrm>
          <a:off x="4914900" y="12677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144780</xdr:rowOff>
    </xdr:from>
    <xdr:to xmlns:xdr="http://schemas.openxmlformats.org/drawingml/2006/spreadsheetDrawing">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8890</xdr:rowOff>
    </xdr:from>
    <xdr:to xmlns:xdr="http://schemas.openxmlformats.org/drawingml/2006/spreadsheetDrawing">
      <xdr:col>19</xdr:col>
      <xdr:colOff>187325</xdr:colOff>
      <xdr:row>76</xdr:row>
      <xdr:rowOff>56515</xdr:rowOff>
    </xdr:to>
    <xdr:cxnSp macro="">
      <xdr:nvCxnSpPr>
        <xdr:cNvPr id="372" name="直線コネクタ 371"/>
        <xdr:cNvCxnSpPr/>
      </xdr:nvCxnSpPr>
      <xdr:spPr>
        <a:xfrm flipV="1">
          <a:off x="3098800" y="130390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5330" cy="257810"/>
    <xdr:sp macro="" textlink="">
      <xdr:nvSpPr>
        <xdr:cNvPr id="374" name="テキスト ボックス 373"/>
        <xdr:cNvSpPr txBox="1"/>
      </xdr:nvSpPr>
      <xdr:spPr>
        <a:xfrm>
          <a:off x="3606800" y="1257998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56515</xdr:rowOff>
    </xdr:from>
    <xdr:to xmlns:xdr="http://schemas.openxmlformats.org/drawingml/2006/spreadsheetDrawing">
      <xdr:col>15</xdr:col>
      <xdr:colOff>98425</xdr:colOff>
      <xdr:row>76</xdr:row>
      <xdr:rowOff>81280</xdr:rowOff>
    </xdr:to>
    <xdr:cxnSp macro="">
      <xdr:nvCxnSpPr>
        <xdr:cNvPr id="375" name="直線コネクタ 374"/>
        <xdr:cNvCxnSpPr/>
      </xdr:nvCxnSpPr>
      <xdr:spPr>
        <a:xfrm flipV="1">
          <a:off x="2209800" y="130867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135255</xdr:rowOff>
    </xdr:from>
    <xdr:to xmlns:xdr="http://schemas.openxmlformats.org/drawingml/2006/spreadsheetDrawing">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75565</xdr:rowOff>
    </xdr:from>
    <xdr:ext cx="762000" cy="257810"/>
    <xdr:sp macro="" textlink="">
      <xdr:nvSpPr>
        <xdr:cNvPr id="377" name="テキスト ボックス 376"/>
        <xdr:cNvSpPr txBox="1"/>
      </xdr:nvSpPr>
      <xdr:spPr>
        <a:xfrm>
          <a:off x="2717800" y="12591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54610</xdr:rowOff>
    </xdr:from>
    <xdr:to xmlns:xdr="http://schemas.openxmlformats.org/drawingml/2006/spreadsheetDrawing">
      <xdr:col>11</xdr:col>
      <xdr:colOff>9525</xdr:colOff>
      <xdr:row>76</xdr:row>
      <xdr:rowOff>81280</xdr:rowOff>
    </xdr:to>
    <xdr:cxnSp macro="">
      <xdr:nvCxnSpPr>
        <xdr:cNvPr id="378" name="直線コネクタ 377"/>
        <xdr:cNvCxnSpPr/>
      </xdr:nvCxnSpPr>
      <xdr:spPr>
        <a:xfrm>
          <a:off x="1320800" y="130848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137160</xdr:rowOff>
    </xdr:from>
    <xdr:to xmlns:xdr="http://schemas.openxmlformats.org/drawingml/2006/spreadsheetDrawing">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77470</xdr:rowOff>
    </xdr:from>
    <xdr:ext cx="760730" cy="257810"/>
    <xdr:sp macro="" textlink="">
      <xdr:nvSpPr>
        <xdr:cNvPr id="380" name="テキスト ボックス 379"/>
        <xdr:cNvSpPr txBox="1"/>
      </xdr:nvSpPr>
      <xdr:spPr>
        <a:xfrm>
          <a:off x="1828800" y="12593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60730" cy="257810"/>
    <xdr:sp macro="" textlink="">
      <xdr:nvSpPr>
        <xdr:cNvPr id="382" name="テキスト ボックス 381"/>
        <xdr:cNvSpPr txBox="1"/>
      </xdr:nvSpPr>
      <xdr:spPr>
        <a:xfrm>
          <a:off x="939800" y="12593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5" name="テキスト ボックス 384"/>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0</xdr:rowOff>
    </xdr:from>
    <xdr:to xmlns:xdr="http://schemas.openxmlformats.org/drawingml/2006/spreadsheetDrawing">
      <xdr:col>24</xdr:col>
      <xdr:colOff>76200</xdr:colOff>
      <xdr:row>76</xdr:row>
      <xdr:rowOff>101600</xdr:rowOff>
    </xdr:to>
    <xdr:sp macro="" textlink="">
      <xdr:nvSpPr>
        <xdr:cNvPr id="388" name="楕円 387"/>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143510</xdr:rowOff>
    </xdr:from>
    <xdr:ext cx="762000" cy="257810"/>
    <xdr:sp macro="" textlink="">
      <xdr:nvSpPr>
        <xdr:cNvPr id="389" name="公債費該当値テキスト"/>
        <xdr:cNvSpPr txBox="1"/>
      </xdr:nvSpPr>
      <xdr:spPr>
        <a:xfrm>
          <a:off x="4914900" y="1300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129540</xdr:rowOff>
    </xdr:from>
    <xdr:to xmlns:xdr="http://schemas.openxmlformats.org/drawingml/2006/spreadsheetDrawing">
      <xdr:col>20</xdr:col>
      <xdr:colOff>38100</xdr:colOff>
      <xdr:row>76</xdr:row>
      <xdr:rowOff>59690</xdr:rowOff>
    </xdr:to>
    <xdr:sp macro="" textlink="">
      <xdr:nvSpPr>
        <xdr:cNvPr id="390" name="楕円 389"/>
        <xdr:cNvSpPr/>
      </xdr:nvSpPr>
      <xdr:spPr>
        <a:xfrm>
          <a:off x="3937000" y="129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44450</xdr:rowOff>
    </xdr:from>
    <xdr:ext cx="735330" cy="259080"/>
    <xdr:sp macro="" textlink="">
      <xdr:nvSpPr>
        <xdr:cNvPr id="391" name="テキスト ボックス 390"/>
        <xdr:cNvSpPr txBox="1"/>
      </xdr:nvSpPr>
      <xdr:spPr>
        <a:xfrm>
          <a:off x="3606800" y="130746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6350</xdr:rowOff>
    </xdr:from>
    <xdr:to xmlns:xdr="http://schemas.openxmlformats.org/drawingml/2006/spreadsheetDrawing">
      <xdr:col>15</xdr:col>
      <xdr:colOff>149225</xdr:colOff>
      <xdr:row>76</xdr:row>
      <xdr:rowOff>107315</xdr:rowOff>
    </xdr:to>
    <xdr:sp macro="" textlink="">
      <xdr:nvSpPr>
        <xdr:cNvPr id="392" name="楕円 391"/>
        <xdr:cNvSpPr/>
      </xdr:nvSpPr>
      <xdr:spPr>
        <a:xfrm>
          <a:off x="30480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92075</xdr:rowOff>
    </xdr:from>
    <xdr:ext cx="762000" cy="259080"/>
    <xdr:sp macro="" textlink="">
      <xdr:nvSpPr>
        <xdr:cNvPr id="393" name="テキスト ボックス 392"/>
        <xdr:cNvSpPr txBox="1"/>
      </xdr:nvSpPr>
      <xdr:spPr>
        <a:xfrm>
          <a:off x="2717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30480</xdr:rowOff>
    </xdr:from>
    <xdr:to xmlns:xdr="http://schemas.openxmlformats.org/drawingml/2006/spreadsheetDrawing">
      <xdr:col>11</xdr:col>
      <xdr:colOff>60325</xdr:colOff>
      <xdr:row>76</xdr:row>
      <xdr:rowOff>132080</xdr:rowOff>
    </xdr:to>
    <xdr:sp macro="" textlink="">
      <xdr:nvSpPr>
        <xdr:cNvPr id="394" name="楕円 393"/>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116840</xdr:rowOff>
    </xdr:from>
    <xdr:ext cx="760730" cy="259080"/>
    <xdr:sp macro="" textlink="">
      <xdr:nvSpPr>
        <xdr:cNvPr id="395" name="テキスト ボックス 394"/>
        <xdr:cNvSpPr txBox="1"/>
      </xdr:nvSpPr>
      <xdr:spPr>
        <a:xfrm>
          <a:off x="1828800" y="13147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3810</xdr:rowOff>
    </xdr:from>
    <xdr:to xmlns:xdr="http://schemas.openxmlformats.org/drawingml/2006/spreadsheetDrawing">
      <xdr:col>6</xdr:col>
      <xdr:colOff>171450</xdr:colOff>
      <xdr:row>76</xdr:row>
      <xdr:rowOff>105410</xdr:rowOff>
    </xdr:to>
    <xdr:sp macro="" textlink="">
      <xdr:nvSpPr>
        <xdr:cNvPr id="396" name="楕円 395"/>
        <xdr:cNvSpPr/>
      </xdr:nvSpPr>
      <xdr:spPr>
        <a:xfrm>
          <a:off x="1270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90170</xdr:rowOff>
    </xdr:from>
    <xdr:ext cx="760730" cy="259080"/>
    <xdr:sp macro="" textlink="">
      <xdr:nvSpPr>
        <xdr:cNvPr id="397" name="テキスト ボックス 396"/>
        <xdr:cNvSpPr txBox="1"/>
      </xdr:nvSpPr>
      <xdr:spPr>
        <a:xfrm>
          <a:off x="939800" y="13120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人件費以外は類似団体平均を下回るものが多く、特に物件費、補助費等の低水準によって公債費以外の経常収支比率は類似団体平均を大きく下回っている。</a:t>
          </a:r>
        </a:p>
        <a:p>
          <a:r>
            <a:rPr kumimoji="1" lang="ja-JP" altLang="en-US" sz="1200">
              <a:latin typeface="ＭＳ Ｐゴシック"/>
              <a:ea typeface="ＭＳ Ｐゴシック"/>
            </a:rPr>
            <a:t>　公債費を含めると、類似団体平均とほぼ同水準まで比率が上がることに加え、公債費は令和</a:t>
          </a:r>
          <a:r>
            <a:rPr kumimoji="1" lang="en-US" altLang="ja-JP" sz="1200">
              <a:latin typeface="ＭＳ Ｐゴシック"/>
              <a:ea typeface="ＭＳ Ｐゴシック"/>
            </a:rPr>
            <a:t>5</a:t>
          </a:r>
          <a:r>
            <a:rPr kumimoji="1" lang="ja-JP" altLang="en-US" sz="1200">
              <a:latin typeface="ＭＳ Ｐゴシック"/>
              <a:ea typeface="ＭＳ Ｐゴシック"/>
            </a:rPr>
            <a:t>年度にピークを迎え今後はやや減少傾向で推移していく見込みである。財政健全化となるよう施設管理の民営化及び組織機構改革の推進などにより人件費をはじめ経常的経費を抑制していくことが必要である。</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9" name="テキスト ボックス 408"/>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1" name="テキスト ボックス 410"/>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3" name="テキスト ボックス 412"/>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5" name="テキスト ボックス 414"/>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7" name="テキスト ボックス 416"/>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9" name="テキスト ボックス 418"/>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1" name="テキスト ボックス 420"/>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118110</xdr:rowOff>
    </xdr:from>
    <xdr:to xmlns:xdr="http://schemas.openxmlformats.org/drawingml/2006/spreadsheetDrawing">
      <xdr:col>82</xdr:col>
      <xdr:colOff>107950</xdr:colOff>
      <xdr:row>79</xdr:row>
      <xdr:rowOff>97790</xdr:rowOff>
    </xdr:to>
    <xdr:cxnSp macro="">
      <xdr:nvCxnSpPr>
        <xdr:cNvPr id="423" name="直線コネクタ 422"/>
        <xdr:cNvCxnSpPr/>
      </xdr:nvCxnSpPr>
      <xdr:spPr>
        <a:xfrm flipV="1">
          <a:off x="16510000" y="1246251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69215</xdr:rowOff>
    </xdr:from>
    <xdr:ext cx="762000" cy="259080"/>
    <xdr:sp macro="" textlink="">
      <xdr:nvSpPr>
        <xdr:cNvPr id="424" name="公債費以外最小値テキスト"/>
        <xdr:cNvSpPr txBox="1"/>
      </xdr:nvSpPr>
      <xdr:spPr>
        <a:xfrm>
          <a:off x="16598900" y="1361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97790</xdr:rowOff>
    </xdr:from>
    <xdr:to xmlns:xdr="http://schemas.openxmlformats.org/drawingml/2006/spreadsheetDrawing">
      <xdr:col>82</xdr:col>
      <xdr:colOff>196850</xdr:colOff>
      <xdr:row>79</xdr:row>
      <xdr:rowOff>97790</xdr:rowOff>
    </xdr:to>
    <xdr:cxnSp macro="">
      <xdr:nvCxnSpPr>
        <xdr:cNvPr id="425" name="直線コネクタ 424"/>
        <xdr:cNvCxnSpPr/>
      </xdr:nvCxnSpPr>
      <xdr:spPr>
        <a:xfrm>
          <a:off x="164211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33020</xdr:rowOff>
    </xdr:from>
    <xdr:ext cx="762000" cy="259080"/>
    <xdr:sp macro="" textlink="">
      <xdr:nvSpPr>
        <xdr:cNvPr id="426" name="公債費以外最大値テキスト"/>
        <xdr:cNvSpPr txBox="1"/>
      </xdr:nvSpPr>
      <xdr:spPr>
        <a:xfrm>
          <a:off x="16598900" y="1220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118110</xdr:rowOff>
    </xdr:from>
    <xdr:to xmlns:xdr="http://schemas.openxmlformats.org/drawingml/2006/spreadsheetDrawing">
      <xdr:col>82</xdr:col>
      <xdr:colOff>196850</xdr:colOff>
      <xdr:row>72</xdr:row>
      <xdr:rowOff>118110</xdr:rowOff>
    </xdr:to>
    <xdr:cxnSp macro="">
      <xdr:nvCxnSpPr>
        <xdr:cNvPr id="427" name="直線コネクタ 426"/>
        <xdr:cNvCxnSpPr/>
      </xdr:nvCxnSpPr>
      <xdr:spPr>
        <a:xfrm>
          <a:off x="16421100" y="1246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97790</xdr:rowOff>
    </xdr:from>
    <xdr:to xmlns:xdr="http://schemas.openxmlformats.org/drawingml/2006/spreadsheetDrawing">
      <xdr:col>82</xdr:col>
      <xdr:colOff>107950</xdr:colOff>
      <xdr:row>73</xdr:row>
      <xdr:rowOff>156845</xdr:rowOff>
    </xdr:to>
    <xdr:cxnSp macro="">
      <xdr:nvCxnSpPr>
        <xdr:cNvPr id="428" name="直線コネクタ 427"/>
        <xdr:cNvCxnSpPr/>
      </xdr:nvCxnSpPr>
      <xdr:spPr>
        <a:xfrm>
          <a:off x="15671800" y="1261364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57150</xdr:rowOff>
    </xdr:from>
    <xdr:ext cx="762000" cy="259080"/>
    <xdr:sp macro="" textlink="">
      <xdr:nvSpPr>
        <xdr:cNvPr id="429" name="公債費以外平均値テキスト"/>
        <xdr:cNvSpPr txBox="1"/>
      </xdr:nvSpPr>
      <xdr:spPr>
        <a:xfrm>
          <a:off x="16598900" y="13087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85090</xdr:rowOff>
    </xdr:from>
    <xdr:to xmlns:xdr="http://schemas.openxmlformats.org/drawingml/2006/spreadsheetDrawing">
      <xdr:col>82</xdr:col>
      <xdr:colOff>158750</xdr:colOff>
      <xdr:row>77</xdr:row>
      <xdr:rowOff>15240</xdr:rowOff>
    </xdr:to>
    <xdr:sp macro="" textlink="">
      <xdr:nvSpPr>
        <xdr:cNvPr id="430" name="フローチャート: 判断 429"/>
        <xdr:cNvSpPr/>
      </xdr:nvSpPr>
      <xdr:spPr>
        <a:xfrm>
          <a:off x="164592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97790</xdr:rowOff>
    </xdr:from>
    <xdr:to xmlns:xdr="http://schemas.openxmlformats.org/drawingml/2006/spreadsheetDrawing">
      <xdr:col>78</xdr:col>
      <xdr:colOff>69850</xdr:colOff>
      <xdr:row>74</xdr:row>
      <xdr:rowOff>122555</xdr:rowOff>
    </xdr:to>
    <xdr:cxnSp macro="">
      <xdr:nvCxnSpPr>
        <xdr:cNvPr id="431" name="直線コネクタ 430"/>
        <xdr:cNvCxnSpPr/>
      </xdr:nvCxnSpPr>
      <xdr:spPr>
        <a:xfrm flipV="1">
          <a:off x="14782800" y="1261364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133350</xdr:rowOff>
    </xdr:from>
    <xdr:to xmlns:xdr="http://schemas.openxmlformats.org/drawingml/2006/spreadsheetDrawing">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48260</xdr:rowOff>
    </xdr:from>
    <xdr:ext cx="736600" cy="259080"/>
    <xdr:sp macro="" textlink="">
      <xdr:nvSpPr>
        <xdr:cNvPr id="433" name="テキスト ボックス 432"/>
        <xdr:cNvSpPr txBox="1"/>
      </xdr:nvSpPr>
      <xdr:spPr>
        <a:xfrm>
          <a:off x="15290800" y="1307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99695</xdr:rowOff>
    </xdr:from>
    <xdr:to xmlns:xdr="http://schemas.openxmlformats.org/drawingml/2006/spreadsheetDrawing">
      <xdr:col>73</xdr:col>
      <xdr:colOff>180975</xdr:colOff>
      <xdr:row>74</xdr:row>
      <xdr:rowOff>122555</xdr:rowOff>
    </xdr:to>
    <xdr:cxnSp macro="">
      <xdr:nvCxnSpPr>
        <xdr:cNvPr id="434" name="直線コネクタ 433"/>
        <xdr:cNvCxnSpPr/>
      </xdr:nvCxnSpPr>
      <xdr:spPr>
        <a:xfrm>
          <a:off x="13893800" y="127869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117475</xdr:rowOff>
    </xdr:from>
    <xdr:to xmlns:xdr="http://schemas.openxmlformats.org/drawingml/2006/spreadsheetDrawing">
      <xdr:col>74</xdr:col>
      <xdr:colOff>31750</xdr:colOff>
      <xdr:row>77</xdr:row>
      <xdr:rowOff>47625</xdr:rowOff>
    </xdr:to>
    <xdr:sp macro="" textlink="">
      <xdr:nvSpPr>
        <xdr:cNvPr id="435" name="フローチャート: 判断 434"/>
        <xdr:cNvSpPr/>
      </xdr:nvSpPr>
      <xdr:spPr>
        <a:xfrm>
          <a:off x="14732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32385</xdr:rowOff>
    </xdr:from>
    <xdr:ext cx="762000" cy="257810"/>
    <xdr:sp macro="" textlink="">
      <xdr:nvSpPr>
        <xdr:cNvPr id="436" name="テキスト ボックス 435"/>
        <xdr:cNvSpPr txBox="1"/>
      </xdr:nvSpPr>
      <xdr:spPr>
        <a:xfrm>
          <a:off x="14401800" y="1323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99695</xdr:rowOff>
    </xdr:from>
    <xdr:to xmlns:xdr="http://schemas.openxmlformats.org/drawingml/2006/spreadsheetDrawing">
      <xdr:col>69</xdr:col>
      <xdr:colOff>92075</xdr:colOff>
      <xdr:row>75</xdr:row>
      <xdr:rowOff>29210</xdr:rowOff>
    </xdr:to>
    <xdr:cxnSp macro="">
      <xdr:nvCxnSpPr>
        <xdr:cNvPr id="437" name="直線コネクタ 436"/>
        <xdr:cNvCxnSpPr/>
      </xdr:nvCxnSpPr>
      <xdr:spPr>
        <a:xfrm flipV="1">
          <a:off x="13004800" y="127869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8" name="フローチャート: 判断 437"/>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60730" cy="259080"/>
    <xdr:sp macro="" textlink="">
      <xdr:nvSpPr>
        <xdr:cNvPr id="439" name="テキスト ボックス 438"/>
        <xdr:cNvSpPr txBox="1"/>
      </xdr:nvSpPr>
      <xdr:spPr>
        <a:xfrm>
          <a:off x="13512800" y="1328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135890</xdr:rowOff>
    </xdr:from>
    <xdr:to xmlns:xdr="http://schemas.openxmlformats.org/drawingml/2006/spreadsheetDrawing">
      <xdr:col>65</xdr:col>
      <xdr:colOff>53975</xdr:colOff>
      <xdr:row>77</xdr:row>
      <xdr:rowOff>66040</xdr:rowOff>
    </xdr:to>
    <xdr:sp macro="" textlink="">
      <xdr:nvSpPr>
        <xdr:cNvPr id="440" name="フローチャート: 判断 439"/>
        <xdr:cNvSpPr/>
      </xdr:nvSpPr>
      <xdr:spPr>
        <a:xfrm>
          <a:off x="12954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50800</xdr:rowOff>
    </xdr:from>
    <xdr:ext cx="762000" cy="259080"/>
    <xdr:sp macro="" textlink="">
      <xdr:nvSpPr>
        <xdr:cNvPr id="441" name="テキスト ボックス 440"/>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3" name="テキスト ボックス 442"/>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4" name="テキスト ボックス 443"/>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6" name="テキスト ボックス 445"/>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106045</xdr:rowOff>
    </xdr:from>
    <xdr:to xmlns:xdr="http://schemas.openxmlformats.org/drawingml/2006/spreadsheetDrawing">
      <xdr:col>82</xdr:col>
      <xdr:colOff>158750</xdr:colOff>
      <xdr:row>74</xdr:row>
      <xdr:rowOff>36195</xdr:rowOff>
    </xdr:to>
    <xdr:sp macro="" textlink="">
      <xdr:nvSpPr>
        <xdr:cNvPr id="447" name="楕円 446"/>
        <xdr:cNvSpPr/>
      </xdr:nvSpPr>
      <xdr:spPr>
        <a:xfrm>
          <a:off x="16459200" y="126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122555</xdr:rowOff>
    </xdr:from>
    <xdr:ext cx="762000" cy="257810"/>
    <xdr:sp macro="" textlink="">
      <xdr:nvSpPr>
        <xdr:cNvPr id="448" name="公債費以外該当値テキスト"/>
        <xdr:cNvSpPr txBox="1"/>
      </xdr:nvSpPr>
      <xdr:spPr>
        <a:xfrm>
          <a:off x="16598900" y="124669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46355</xdr:rowOff>
    </xdr:from>
    <xdr:to xmlns:xdr="http://schemas.openxmlformats.org/drawingml/2006/spreadsheetDrawing">
      <xdr:col>78</xdr:col>
      <xdr:colOff>120650</xdr:colOff>
      <xdr:row>73</xdr:row>
      <xdr:rowOff>147955</xdr:rowOff>
    </xdr:to>
    <xdr:sp macro="" textlink="">
      <xdr:nvSpPr>
        <xdr:cNvPr id="449" name="楕円 448"/>
        <xdr:cNvSpPr/>
      </xdr:nvSpPr>
      <xdr:spPr>
        <a:xfrm>
          <a:off x="15621000" y="125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158115</xdr:rowOff>
    </xdr:from>
    <xdr:ext cx="736600" cy="257810"/>
    <xdr:sp macro="" textlink="">
      <xdr:nvSpPr>
        <xdr:cNvPr id="450" name="テキスト ボックス 449"/>
        <xdr:cNvSpPr txBox="1"/>
      </xdr:nvSpPr>
      <xdr:spPr>
        <a:xfrm>
          <a:off x="15290800" y="123310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71755</xdr:rowOff>
    </xdr:from>
    <xdr:to xmlns:xdr="http://schemas.openxmlformats.org/drawingml/2006/spreadsheetDrawing">
      <xdr:col>74</xdr:col>
      <xdr:colOff>31750</xdr:colOff>
      <xdr:row>75</xdr:row>
      <xdr:rowOff>1905</xdr:rowOff>
    </xdr:to>
    <xdr:sp macro="" textlink="">
      <xdr:nvSpPr>
        <xdr:cNvPr id="451" name="楕円 450"/>
        <xdr:cNvSpPr/>
      </xdr:nvSpPr>
      <xdr:spPr>
        <a:xfrm>
          <a:off x="14732000" y="12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12065</xdr:rowOff>
    </xdr:from>
    <xdr:ext cx="762000" cy="259080"/>
    <xdr:sp macro="" textlink="">
      <xdr:nvSpPr>
        <xdr:cNvPr id="452" name="テキスト ボックス 451"/>
        <xdr:cNvSpPr txBox="1"/>
      </xdr:nvSpPr>
      <xdr:spPr>
        <a:xfrm>
          <a:off x="14401800" y="12527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48895</xdr:rowOff>
    </xdr:from>
    <xdr:to xmlns:xdr="http://schemas.openxmlformats.org/drawingml/2006/spreadsheetDrawing">
      <xdr:col>69</xdr:col>
      <xdr:colOff>142875</xdr:colOff>
      <xdr:row>74</xdr:row>
      <xdr:rowOff>150495</xdr:rowOff>
    </xdr:to>
    <xdr:sp macro="" textlink="">
      <xdr:nvSpPr>
        <xdr:cNvPr id="453" name="楕円 452"/>
        <xdr:cNvSpPr/>
      </xdr:nvSpPr>
      <xdr:spPr>
        <a:xfrm>
          <a:off x="138430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160655</xdr:rowOff>
    </xdr:from>
    <xdr:ext cx="760730" cy="259080"/>
    <xdr:sp macro="" textlink="">
      <xdr:nvSpPr>
        <xdr:cNvPr id="454" name="テキスト ボックス 453"/>
        <xdr:cNvSpPr txBox="1"/>
      </xdr:nvSpPr>
      <xdr:spPr>
        <a:xfrm>
          <a:off x="13512800" y="125050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149225</xdr:rowOff>
    </xdr:from>
    <xdr:to xmlns:xdr="http://schemas.openxmlformats.org/drawingml/2006/spreadsheetDrawing">
      <xdr:col>65</xdr:col>
      <xdr:colOff>53975</xdr:colOff>
      <xdr:row>75</xdr:row>
      <xdr:rowOff>79375</xdr:rowOff>
    </xdr:to>
    <xdr:sp macro="" textlink="">
      <xdr:nvSpPr>
        <xdr:cNvPr id="455" name="楕円 454"/>
        <xdr:cNvSpPr/>
      </xdr:nvSpPr>
      <xdr:spPr>
        <a:xfrm>
          <a:off x="12954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89535</xdr:rowOff>
    </xdr:from>
    <xdr:ext cx="762000" cy="257810"/>
    <xdr:sp macro="" textlink="">
      <xdr:nvSpPr>
        <xdr:cNvPr id="456" name="テキスト ボックス 455"/>
        <xdr:cNvSpPr txBox="1"/>
      </xdr:nvSpPr>
      <xdr:spPr>
        <a:xfrm>
          <a:off x="12623800" y="12605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80645</xdr:rowOff>
    </xdr:from>
    <xdr:to xmlns:xdr="http://schemas.openxmlformats.org/drawingml/2006/spreadsheetDrawing">
      <xdr:col>29</xdr:col>
      <xdr:colOff>127000</xdr:colOff>
      <xdr:row>20</xdr:row>
      <xdr:rowOff>49530</xdr:rowOff>
    </xdr:to>
    <xdr:cxnSp macro="">
      <xdr:nvCxnSpPr>
        <xdr:cNvPr id="47" name="直線コネクタ 46"/>
        <xdr:cNvCxnSpPr/>
      </xdr:nvCxnSpPr>
      <xdr:spPr>
        <a:xfrm flipV="1">
          <a:off x="5651500" y="218567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21590</xdr:rowOff>
    </xdr:from>
    <xdr:ext cx="760730" cy="259080"/>
    <xdr:sp macro="" textlink="">
      <xdr:nvSpPr>
        <xdr:cNvPr id="48" name="人口1人当たり決算額の推移最小値テキスト130"/>
        <xdr:cNvSpPr txBox="1"/>
      </xdr:nvSpPr>
      <xdr:spPr>
        <a:xfrm>
          <a:off x="5740400" y="3498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49530</xdr:rowOff>
    </xdr:from>
    <xdr:to xmlns:xdr="http://schemas.openxmlformats.org/drawingml/2006/spreadsheetDrawing">
      <xdr:col>30</xdr:col>
      <xdr:colOff>25400</xdr:colOff>
      <xdr:row>20</xdr:row>
      <xdr:rowOff>49530</xdr:rowOff>
    </xdr:to>
    <xdr:cxnSp macro="">
      <xdr:nvCxnSpPr>
        <xdr:cNvPr id="49" name="直線コネクタ 48"/>
        <xdr:cNvCxnSpPr/>
      </xdr:nvCxnSpPr>
      <xdr:spPr>
        <a:xfrm>
          <a:off x="5562600" y="352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167005</xdr:rowOff>
    </xdr:from>
    <xdr:ext cx="760730" cy="257810"/>
    <xdr:sp macro="" textlink="">
      <xdr:nvSpPr>
        <xdr:cNvPr id="50" name="人口1人当たり決算額の推移最大値テキスト130"/>
        <xdr:cNvSpPr txBox="1"/>
      </xdr:nvSpPr>
      <xdr:spPr>
        <a:xfrm>
          <a:off x="5740400" y="19291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80645</xdr:rowOff>
    </xdr:from>
    <xdr:to xmlns:xdr="http://schemas.openxmlformats.org/drawingml/2006/spreadsheetDrawing">
      <xdr:col>30</xdr:col>
      <xdr:colOff>25400</xdr:colOff>
      <xdr:row>12</xdr:row>
      <xdr:rowOff>80645</xdr:rowOff>
    </xdr:to>
    <xdr:cxnSp macro="">
      <xdr:nvCxnSpPr>
        <xdr:cNvPr id="51" name="直線コネクタ 50"/>
        <xdr:cNvCxnSpPr/>
      </xdr:nvCxnSpPr>
      <xdr:spPr>
        <a:xfrm>
          <a:off x="5562600" y="21856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139700</xdr:rowOff>
    </xdr:from>
    <xdr:to xmlns:xdr="http://schemas.openxmlformats.org/drawingml/2006/spreadsheetDrawing">
      <xdr:col>29</xdr:col>
      <xdr:colOff>127000</xdr:colOff>
      <xdr:row>15</xdr:row>
      <xdr:rowOff>21590</xdr:rowOff>
    </xdr:to>
    <xdr:cxnSp macro="">
      <xdr:nvCxnSpPr>
        <xdr:cNvPr id="52" name="直線コネクタ 51"/>
        <xdr:cNvCxnSpPr/>
      </xdr:nvCxnSpPr>
      <xdr:spPr>
        <a:xfrm flipV="1">
          <a:off x="5003800" y="2587625"/>
          <a:ext cx="6477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60730" cy="258445"/>
    <xdr:sp macro="" textlink="">
      <xdr:nvSpPr>
        <xdr:cNvPr id="53" name="人口1人当たり決算額の推移平均値テキスト130"/>
        <xdr:cNvSpPr txBox="1"/>
      </xdr:nvSpPr>
      <xdr:spPr>
        <a:xfrm>
          <a:off x="5740400" y="292735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54" name="フローチャート: 判断 53"/>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21590</xdr:rowOff>
    </xdr:from>
    <xdr:to xmlns:xdr="http://schemas.openxmlformats.org/drawingml/2006/spreadsheetDrawing">
      <xdr:col>26</xdr:col>
      <xdr:colOff>50800</xdr:colOff>
      <xdr:row>15</xdr:row>
      <xdr:rowOff>139065</xdr:rowOff>
    </xdr:to>
    <xdr:cxnSp macro="">
      <xdr:nvCxnSpPr>
        <xdr:cNvPr id="55" name="直線コネクタ 54"/>
        <xdr:cNvCxnSpPr/>
      </xdr:nvCxnSpPr>
      <xdr:spPr>
        <a:xfrm flipV="1">
          <a:off x="4305300" y="2640965"/>
          <a:ext cx="698500" cy="1174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6" name="フローチャート: 判断 55"/>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90805</xdr:rowOff>
    </xdr:from>
    <xdr:ext cx="736600" cy="258445"/>
    <xdr:sp macro="" textlink="">
      <xdr:nvSpPr>
        <xdr:cNvPr id="57" name="テキスト ボックス 56"/>
        <xdr:cNvSpPr txBox="1"/>
      </xdr:nvSpPr>
      <xdr:spPr>
        <a:xfrm>
          <a:off x="4622800" y="3053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139065</xdr:rowOff>
    </xdr:from>
    <xdr:to xmlns:xdr="http://schemas.openxmlformats.org/drawingml/2006/spreadsheetDrawing">
      <xdr:col>22</xdr:col>
      <xdr:colOff>114300</xdr:colOff>
      <xdr:row>16</xdr:row>
      <xdr:rowOff>61595</xdr:rowOff>
    </xdr:to>
    <xdr:cxnSp macro="">
      <xdr:nvCxnSpPr>
        <xdr:cNvPr id="58" name="直線コネクタ 57"/>
        <xdr:cNvCxnSpPr/>
      </xdr:nvCxnSpPr>
      <xdr:spPr>
        <a:xfrm flipV="1">
          <a:off x="3606800" y="2758440"/>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50165</xdr:rowOff>
    </xdr:from>
    <xdr:to xmlns:xdr="http://schemas.openxmlformats.org/drawingml/2006/spreadsheetDrawing">
      <xdr:col>22</xdr:col>
      <xdr:colOff>165100</xdr:colOff>
      <xdr:row>17</xdr:row>
      <xdr:rowOff>151765</xdr:rowOff>
    </xdr:to>
    <xdr:sp macro="" textlink="">
      <xdr:nvSpPr>
        <xdr:cNvPr id="59" name="フローチャート: 判断 58"/>
        <xdr:cNvSpPr/>
      </xdr:nvSpPr>
      <xdr:spPr>
        <a:xfrm>
          <a:off x="42545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136525</xdr:rowOff>
    </xdr:from>
    <xdr:ext cx="762000" cy="258445"/>
    <xdr:sp macro="" textlink="">
      <xdr:nvSpPr>
        <xdr:cNvPr id="60" name="テキスト ボックス 59"/>
        <xdr:cNvSpPr txBox="1"/>
      </xdr:nvSpPr>
      <xdr:spPr>
        <a:xfrm>
          <a:off x="39243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61595</xdr:rowOff>
    </xdr:from>
    <xdr:to xmlns:xdr="http://schemas.openxmlformats.org/drawingml/2006/spreadsheetDrawing">
      <xdr:col>18</xdr:col>
      <xdr:colOff>177800</xdr:colOff>
      <xdr:row>16</xdr:row>
      <xdr:rowOff>88900</xdr:rowOff>
    </xdr:to>
    <xdr:cxnSp macro="">
      <xdr:nvCxnSpPr>
        <xdr:cNvPr id="61" name="直線コネクタ 60"/>
        <xdr:cNvCxnSpPr/>
      </xdr:nvCxnSpPr>
      <xdr:spPr>
        <a:xfrm flipV="1">
          <a:off x="2908300" y="285242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81915</xdr:rowOff>
    </xdr:from>
    <xdr:to xmlns:xdr="http://schemas.openxmlformats.org/drawingml/2006/spreadsheetDrawing">
      <xdr:col>19</xdr:col>
      <xdr:colOff>38100</xdr:colOff>
      <xdr:row>18</xdr:row>
      <xdr:rowOff>12065</xdr:rowOff>
    </xdr:to>
    <xdr:sp macro="" textlink="">
      <xdr:nvSpPr>
        <xdr:cNvPr id="62" name="フローチャート: 判断 61"/>
        <xdr:cNvSpPr/>
      </xdr:nvSpPr>
      <xdr:spPr>
        <a:xfrm>
          <a:off x="3556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168910</xdr:rowOff>
    </xdr:from>
    <xdr:ext cx="762000" cy="257810"/>
    <xdr:sp macro="" textlink="">
      <xdr:nvSpPr>
        <xdr:cNvPr id="63" name="テキスト ボックス 62"/>
        <xdr:cNvSpPr txBox="1"/>
      </xdr:nvSpPr>
      <xdr:spPr>
        <a:xfrm>
          <a:off x="3225800" y="3131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99695</xdr:rowOff>
    </xdr:from>
    <xdr:to xmlns:xdr="http://schemas.openxmlformats.org/drawingml/2006/spreadsheetDrawing">
      <xdr:col>15</xdr:col>
      <xdr:colOff>101600</xdr:colOff>
      <xdr:row>18</xdr:row>
      <xdr:rowOff>29845</xdr:rowOff>
    </xdr:to>
    <xdr:sp macro="" textlink="">
      <xdr:nvSpPr>
        <xdr:cNvPr id="64" name="フローチャート: 判断 63"/>
        <xdr:cNvSpPr/>
      </xdr:nvSpPr>
      <xdr:spPr>
        <a:xfrm>
          <a:off x="2857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14605</xdr:rowOff>
    </xdr:from>
    <xdr:ext cx="762000" cy="259080"/>
    <xdr:sp macro="" textlink="">
      <xdr:nvSpPr>
        <xdr:cNvPr id="65" name="テキスト ボックス 64"/>
        <xdr:cNvSpPr txBox="1"/>
      </xdr:nvSpPr>
      <xdr:spPr>
        <a:xfrm>
          <a:off x="2527300" y="314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88900</xdr:rowOff>
    </xdr:from>
    <xdr:to xmlns:xdr="http://schemas.openxmlformats.org/drawingml/2006/spreadsheetDrawing">
      <xdr:col>29</xdr:col>
      <xdr:colOff>177800</xdr:colOff>
      <xdr:row>15</xdr:row>
      <xdr:rowOff>19050</xdr:rowOff>
    </xdr:to>
    <xdr:sp macro="" textlink="">
      <xdr:nvSpPr>
        <xdr:cNvPr id="71" name="楕円 70"/>
        <xdr:cNvSpPr/>
      </xdr:nvSpPr>
      <xdr:spPr>
        <a:xfrm>
          <a:off x="5600700" y="253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105410</xdr:rowOff>
    </xdr:from>
    <xdr:ext cx="760730" cy="259080"/>
    <xdr:sp macro="" textlink="">
      <xdr:nvSpPr>
        <xdr:cNvPr id="72" name="人口1人当たり決算額の推移該当値テキスト130"/>
        <xdr:cNvSpPr txBox="1"/>
      </xdr:nvSpPr>
      <xdr:spPr>
        <a:xfrm>
          <a:off x="5740400" y="23818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142240</xdr:rowOff>
    </xdr:from>
    <xdr:to xmlns:xdr="http://schemas.openxmlformats.org/drawingml/2006/spreadsheetDrawing">
      <xdr:col>26</xdr:col>
      <xdr:colOff>101600</xdr:colOff>
      <xdr:row>15</xdr:row>
      <xdr:rowOff>72390</xdr:rowOff>
    </xdr:to>
    <xdr:sp macro="" textlink="">
      <xdr:nvSpPr>
        <xdr:cNvPr id="73" name="楕円 72"/>
        <xdr:cNvSpPr/>
      </xdr:nvSpPr>
      <xdr:spPr>
        <a:xfrm>
          <a:off x="4953000" y="259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82550</xdr:rowOff>
    </xdr:from>
    <xdr:ext cx="736600" cy="259080"/>
    <xdr:sp macro="" textlink="">
      <xdr:nvSpPr>
        <xdr:cNvPr id="74" name="テキスト ボックス 73"/>
        <xdr:cNvSpPr txBox="1"/>
      </xdr:nvSpPr>
      <xdr:spPr>
        <a:xfrm>
          <a:off x="4622800" y="2359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88265</xdr:rowOff>
    </xdr:from>
    <xdr:to xmlns:xdr="http://schemas.openxmlformats.org/drawingml/2006/spreadsheetDrawing">
      <xdr:col>22</xdr:col>
      <xdr:colOff>165100</xdr:colOff>
      <xdr:row>16</xdr:row>
      <xdr:rowOff>18415</xdr:rowOff>
    </xdr:to>
    <xdr:sp macro="" textlink="">
      <xdr:nvSpPr>
        <xdr:cNvPr id="75" name="楕円 74"/>
        <xdr:cNvSpPr/>
      </xdr:nvSpPr>
      <xdr:spPr>
        <a:xfrm>
          <a:off x="4254500" y="270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29210</xdr:rowOff>
    </xdr:from>
    <xdr:ext cx="762000" cy="257810"/>
    <xdr:sp macro="" textlink="">
      <xdr:nvSpPr>
        <xdr:cNvPr id="76" name="テキスト ボックス 75"/>
        <xdr:cNvSpPr txBox="1"/>
      </xdr:nvSpPr>
      <xdr:spPr>
        <a:xfrm>
          <a:off x="3924300" y="2477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10795</xdr:rowOff>
    </xdr:from>
    <xdr:to xmlns:xdr="http://schemas.openxmlformats.org/drawingml/2006/spreadsheetDrawing">
      <xdr:col>19</xdr:col>
      <xdr:colOff>38100</xdr:colOff>
      <xdr:row>16</xdr:row>
      <xdr:rowOff>112395</xdr:rowOff>
    </xdr:to>
    <xdr:sp macro="" textlink="">
      <xdr:nvSpPr>
        <xdr:cNvPr id="77" name="楕円 76"/>
        <xdr:cNvSpPr/>
      </xdr:nvSpPr>
      <xdr:spPr>
        <a:xfrm>
          <a:off x="3556000" y="280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122555</xdr:rowOff>
    </xdr:from>
    <xdr:ext cx="762000" cy="257810"/>
    <xdr:sp macro="" textlink="">
      <xdr:nvSpPr>
        <xdr:cNvPr id="78" name="テキスト ボックス 77"/>
        <xdr:cNvSpPr txBox="1"/>
      </xdr:nvSpPr>
      <xdr:spPr>
        <a:xfrm>
          <a:off x="3225800" y="2570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38100</xdr:rowOff>
    </xdr:from>
    <xdr:to xmlns:xdr="http://schemas.openxmlformats.org/drawingml/2006/spreadsheetDrawing">
      <xdr:col>15</xdr:col>
      <xdr:colOff>101600</xdr:colOff>
      <xdr:row>16</xdr:row>
      <xdr:rowOff>139700</xdr:rowOff>
    </xdr:to>
    <xdr:sp macro="" textlink="">
      <xdr:nvSpPr>
        <xdr:cNvPr id="79" name="楕円 78"/>
        <xdr:cNvSpPr/>
      </xdr:nvSpPr>
      <xdr:spPr>
        <a:xfrm>
          <a:off x="2857500" y="282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149860</xdr:rowOff>
    </xdr:from>
    <xdr:ext cx="762000" cy="259080"/>
    <xdr:sp macro="" textlink="">
      <xdr:nvSpPr>
        <xdr:cNvPr id="80" name="テキスト ボックス 79"/>
        <xdr:cNvSpPr txBox="1"/>
      </xdr:nvSpPr>
      <xdr:spPr>
        <a:xfrm>
          <a:off x="2527300" y="2597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101" name="テキスト ボックス 100"/>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7" name="テキスト ボックス 106"/>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25400</xdr:rowOff>
    </xdr:from>
    <xdr:to xmlns:xdr="http://schemas.openxmlformats.org/drawingml/2006/spreadsheetDrawing">
      <xdr:col>29</xdr:col>
      <xdr:colOff>127000</xdr:colOff>
      <xdr:row>38</xdr:row>
      <xdr:rowOff>146050</xdr:rowOff>
    </xdr:to>
    <xdr:cxnSp macro="">
      <xdr:nvCxnSpPr>
        <xdr:cNvPr id="109" name="直線コネクタ 108"/>
        <xdr:cNvCxnSpPr/>
      </xdr:nvCxnSpPr>
      <xdr:spPr>
        <a:xfrm flipV="1">
          <a:off x="5651500" y="5949950"/>
          <a:ext cx="0" cy="1663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118110</xdr:rowOff>
    </xdr:from>
    <xdr:ext cx="760730" cy="259080"/>
    <xdr:sp macro="" textlink="">
      <xdr:nvSpPr>
        <xdr:cNvPr id="110" name="人口1人当たり決算額の推移最小値テキスト445"/>
        <xdr:cNvSpPr txBox="1"/>
      </xdr:nvSpPr>
      <xdr:spPr>
        <a:xfrm>
          <a:off x="5740400" y="7585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146050</xdr:rowOff>
    </xdr:from>
    <xdr:to xmlns:xdr="http://schemas.openxmlformats.org/drawingml/2006/spreadsheetDrawing">
      <xdr:col>30</xdr:col>
      <xdr:colOff>25400</xdr:colOff>
      <xdr:row>38</xdr:row>
      <xdr:rowOff>146050</xdr:rowOff>
    </xdr:to>
    <xdr:cxnSp macro="">
      <xdr:nvCxnSpPr>
        <xdr:cNvPr id="111" name="直線コネクタ 110"/>
        <xdr:cNvCxnSpPr/>
      </xdr:nvCxnSpPr>
      <xdr:spPr>
        <a:xfrm>
          <a:off x="5562600" y="7613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283845</xdr:rowOff>
    </xdr:from>
    <xdr:ext cx="760730" cy="257175"/>
    <xdr:sp macro="" textlink="">
      <xdr:nvSpPr>
        <xdr:cNvPr id="112" name="人口1人当たり決算額の推移最大値テキスト445"/>
        <xdr:cNvSpPr txBox="1"/>
      </xdr:nvSpPr>
      <xdr:spPr>
        <a:xfrm>
          <a:off x="5740400" y="569404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421,564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25400</xdr:rowOff>
    </xdr:from>
    <xdr:to xmlns:xdr="http://schemas.openxmlformats.org/drawingml/2006/spreadsheetDrawing">
      <xdr:col>30</xdr:col>
      <xdr:colOff>25400</xdr:colOff>
      <xdr:row>33</xdr:row>
      <xdr:rowOff>25400</xdr:rowOff>
    </xdr:to>
    <xdr:cxnSp macro="">
      <xdr:nvCxnSpPr>
        <xdr:cNvPr id="113" name="直線コネクタ 112"/>
        <xdr:cNvCxnSpPr/>
      </xdr:nvCxnSpPr>
      <xdr:spPr>
        <a:xfrm>
          <a:off x="5562600" y="5949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194945</xdr:rowOff>
    </xdr:from>
    <xdr:to xmlns:xdr="http://schemas.openxmlformats.org/drawingml/2006/spreadsheetDrawing">
      <xdr:col>29</xdr:col>
      <xdr:colOff>127000</xdr:colOff>
      <xdr:row>37</xdr:row>
      <xdr:rowOff>217805</xdr:rowOff>
    </xdr:to>
    <xdr:cxnSp macro="">
      <xdr:nvCxnSpPr>
        <xdr:cNvPr id="114" name="直線コネクタ 113"/>
        <xdr:cNvCxnSpPr/>
      </xdr:nvCxnSpPr>
      <xdr:spPr>
        <a:xfrm flipV="1">
          <a:off x="5003800" y="7319645"/>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247650</xdr:rowOff>
    </xdr:from>
    <xdr:ext cx="760730" cy="257810"/>
    <xdr:sp macro="" textlink="">
      <xdr:nvSpPr>
        <xdr:cNvPr id="115" name="人口1人当たり決算額の推移平均値テキスト445"/>
        <xdr:cNvSpPr txBox="1"/>
      </xdr:nvSpPr>
      <xdr:spPr>
        <a:xfrm>
          <a:off x="5740400" y="737235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274320</xdr:rowOff>
    </xdr:from>
    <xdr:to xmlns:xdr="http://schemas.openxmlformats.org/drawingml/2006/spreadsheetDrawing">
      <xdr:col>29</xdr:col>
      <xdr:colOff>177800</xdr:colOff>
      <xdr:row>38</xdr:row>
      <xdr:rowOff>33655</xdr:rowOff>
    </xdr:to>
    <xdr:sp macro="" textlink="">
      <xdr:nvSpPr>
        <xdr:cNvPr id="116" name="フローチャート: 判断 115"/>
        <xdr:cNvSpPr/>
      </xdr:nvSpPr>
      <xdr:spPr>
        <a:xfrm>
          <a:off x="5600700" y="73990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198755</xdr:rowOff>
    </xdr:from>
    <xdr:to xmlns:xdr="http://schemas.openxmlformats.org/drawingml/2006/spreadsheetDrawing">
      <xdr:col>26</xdr:col>
      <xdr:colOff>50800</xdr:colOff>
      <xdr:row>37</xdr:row>
      <xdr:rowOff>217805</xdr:rowOff>
    </xdr:to>
    <xdr:cxnSp macro="">
      <xdr:nvCxnSpPr>
        <xdr:cNvPr id="117" name="直線コネクタ 116"/>
        <xdr:cNvCxnSpPr/>
      </xdr:nvCxnSpPr>
      <xdr:spPr>
        <a:xfrm>
          <a:off x="4305300" y="732345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278130</xdr:rowOff>
    </xdr:from>
    <xdr:to xmlns:xdr="http://schemas.openxmlformats.org/drawingml/2006/spreadsheetDrawing">
      <xdr:col>26</xdr:col>
      <xdr:colOff>101600</xdr:colOff>
      <xdr:row>38</xdr:row>
      <xdr:rowOff>37465</xdr:rowOff>
    </xdr:to>
    <xdr:sp macro="" textlink="">
      <xdr:nvSpPr>
        <xdr:cNvPr id="118" name="フローチャート: 判断 117"/>
        <xdr:cNvSpPr/>
      </xdr:nvSpPr>
      <xdr:spPr>
        <a:xfrm>
          <a:off x="4953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22225</xdr:rowOff>
    </xdr:from>
    <xdr:ext cx="736600" cy="258445"/>
    <xdr:sp macro="" textlink="">
      <xdr:nvSpPr>
        <xdr:cNvPr id="119" name="テキスト ボックス 118"/>
        <xdr:cNvSpPr txBox="1"/>
      </xdr:nvSpPr>
      <xdr:spPr>
        <a:xfrm>
          <a:off x="4622800" y="7489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194945</xdr:rowOff>
    </xdr:from>
    <xdr:to xmlns:xdr="http://schemas.openxmlformats.org/drawingml/2006/spreadsheetDrawing">
      <xdr:col>22</xdr:col>
      <xdr:colOff>114300</xdr:colOff>
      <xdr:row>37</xdr:row>
      <xdr:rowOff>198755</xdr:rowOff>
    </xdr:to>
    <xdr:cxnSp macro="">
      <xdr:nvCxnSpPr>
        <xdr:cNvPr id="120" name="直線コネクタ 119"/>
        <xdr:cNvCxnSpPr/>
      </xdr:nvCxnSpPr>
      <xdr:spPr>
        <a:xfrm>
          <a:off x="3606800" y="731964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286385</xdr:rowOff>
    </xdr:from>
    <xdr:to xmlns:xdr="http://schemas.openxmlformats.org/drawingml/2006/spreadsheetDrawing">
      <xdr:col>22</xdr:col>
      <xdr:colOff>165100</xdr:colOff>
      <xdr:row>38</xdr:row>
      <xdr:rowOff>44450</xdr:rowOff>
    </xdr:to>
    <xdr:sp macro="" textlink="">
      <xdr:nvSpPr>
        <xdr:cNvPr id="121" name="フローチャート: 判断 120"/>
        <xdr:cNvSpPr/>
      </xdr:nvSpPr>
      <xdr:spPr>
        <a:xfrm>
          <a:off x="42545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29210</xdr:rowOff>
    </xdr:from>
    <xdr:ext cx="762000" cy="256540"/>
    <xdr:sp macro="" textlink="">
      <xdr:nvSpPr>
        <xdr:cNvPr id="122" name="テキスト ボックス 121"/>
        <xdr:cNvSpPr txBox="1"/>
      </xdr:nvSpPr>
      <xdr:spPr>
        <a:xfrm>
          <a:off x="3924300" y="7496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194945</xdr:rowOff>
    </xdr:from>
    <xdr:to xmlns:xdr="http://schemas.openxmlformats.org/drawingml/2006/spreadsheetDrawing">
      <xdr:col>18</xdr:col>
      <xdr:colOff>177800</xdr:colOff>
      <xdr:row>37</xdr:row>
      <xdr:rowOff>215265</xdr:rowOff>
    </xdr:to>
    <xdr:cxnSp macro="">
      <xdr:nvCxnSpPr>
        <xdr:cNvPr id="123" name="直線コネクタ 122"/>
        <xdr:cNvCxnSpPr/>
      </xdr:nvCxnSpPr>
      <xdr:spPr>
        <a:xfrm flipV="1">
          <a:off x="2908300" y="731964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283845</xdr:rowOff>
    </xdr:from>
    <xdr:to xmlns:xdr="http://schemas.openxmlformats.org/drawingml/2006/spreadsheetDrawing">
      <xdr:col>19</xdr:col>
      <xdr:colOff>38100</xdr:colOff>
      <xdr:row>38</xdr:row>
      <xdr:rowOff>41910</xdr:rowOff>
    </xdr:to>
    <xdr:sp macro="" textlink="">
      <xdr:nvSpPr>
        <xdr:cNvPr id="124" name="フローチャート: 判断 123"/>
        <xdr:cNvSpPr/>
      </xdr:nvSpPr>
      <xdr:spPr>
        <a:xfrm>
          <a:off x="3556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26670</xdr:rowOff>
    </xdr:from>
    <xdr:ext cx="762000" cy="259080"/>
    <xdr:sp macro="" textlink="">
      <xdr:nvSpPr>
        <xdr:cNvPr id="125" name="テキスト ボックス 124"/>
        <xdr:cNvSpPr txBox="1"/>
      </xdr:nvSpPr>
      <xdr:spPr>
        <a:xfrm>
          <a:off x="32258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282575</xdr:rowOff>
    </xdr:from>
    <xdr:to xmlns:xdr="http://schemas.openxmlformats.org/drawingml/2006/spreadsheetDrawing">
      <xdr:col>15</xdr:col>
      <xdr:colOff>101600</xdr:colOff>
      <xdr:row>38</xdr:row>
      <xdr:rowOff>41275</xdr:rowOff>
    </xdr:to>
    <xdr:sp macro="" textlink="">
      <xdr:nvSpPr>
        <xdr:cNvPr id="126" name="フローチャート: 判断 125"/>
        <xdr:cNvSpPr/>
      </xdr:nvSpPr>
      <xdr:spPr>
        <a:xfrm>
          <a:off x="2857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26035</xdr:rowOff>
    </xdr:from>
    <xdr:ext cx="762000" cy="259715"/>
    <xdr:sp macro="" textlink="">
      <xdr:nvSpPr>
        <xdr:cNvPr id="127" name="テキスト ボックス 126"/>
        <xdr:cNvSpPr txBox="1"/>
      </xdr:nvSpPr>
      <xdr:spPr>
        <a:xfrm>
          <a:off x="2527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144145</xdr:rowOff>
    </xdr:from>
    <xdr:to xmlns:xdr="http://schemas.openxmlformats.org/drawingml/2006/spreadsheetDrawing">
      <xdr:col>29</xdr:col>
      <xdr:colOff>177800</xdr:colOff>
      <xdr:row>37</xdr:row>
      <xdr:rowOff>244475</xdr:rowOff>
    </xdr:to>
    <xdr:sp macro="" textlink="">
      <xdr:nvSpPr>
        <xdr:cNvPr id="133" name="楕円 132"/>
        <xdr:cNvSpPr/>
      </xdr:nvSpPr>
      <xdr:spPr>
        <a:xfrm>
          <a:off x="5600700" y="72688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160020</xdr:rowOff>
    </xdr:from>
    <xdr:ext cx="760730" cy="259080"/>
    <xdr:sp macro="" textlink="">
      <xdr:nvSpPr>
        <xdr:cNvPr id="134" name="人口1人当たり決算額の推移該当値テキスト445"/>
        <xdr:cNvSpPr txBox="1"/>
      </xdr:nvSpPr>
      <xdr:spPr>
        <a:xfrm>
          <a:off x="5740400" y="7113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167005</xdr:rowOff>
    </xdr:from>
    <xdr:to xmlns:xdr="http://schemas.openxmlformats.org/drawingml/2006/spreadsheetDrawing">
      <xdr:col>26</xdr:col>
      <xdr:colOff>101600</xdr:colOff>
      <xdr:row>37</xdr:row>
      <xdr:rowOff>269240</xdr:rowOff>
    </xdr:to>
    <xdr:sp macro="" textlink="">
      <xdr:nvSpPr>
        <xdr:cNvPr id="135" name="楕円 134"/>
        <xdr:cNvSpPr/>
      </xdr:nvSpPr>
      <xdr:spPr>
        <a:xfrm>
          <a:off x="4953000" y="72917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107315</xdr:rowOff>
    </xdr:from>
    <xdr:ext cx="736600" cy="259080"/>
    <xdr:sp macro="" textlink="">
      <xdr:nvSpPr>
        <xdr:cNvPr id="136" name="テキスト ボックス 135"/>
        <xdr:cNvSpPr txBox="1"/>
      </xdr:nvSpPr>
      <xdr:spPr>
        <a:xfrm>
          <a:off x="4622800" y="706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149225</xdr:rowOff>
    </xdr:from>
    <xdr:to xmlns:xdr="http://schemas.openxmlformats.org/drawingml/2006/spreadsheetDrawing">
      <xdr:col>22</xdr:col>
      <xdr:colOff>165100</xdr:colOff>
      <xdr:row>37</xdr:row>
      <xdr:rowOff>250190</xdr:rowOff>
    </xdr:to>
    <xdr:sp macro="" textlink="">
      <xdr:nvSpPr>
        <xdr:cNvPr id="137" name="楕円 136"/>
        <xdr:cNvSpPr/>
      </xdr:nvSpPr>
      <xdr:spPr>
        <a:xfrm>
          <a:off x="4254500" y="7273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88900</xdr:rowOff>
    </xdr:from>
    <xdr:ext cx="762000" cy="257175"/>
    <xdr:sp macro="" textlink="">
      <xdr:nvSpPr>
        <xdr:cNvPr id="138" name="テキスト ボックス 137"/>
        <xdr:cNvSpPr txBox="1"/>
      </xdr:nvSpPr>
      <xdr:spPr>
        <a:xfrm>
          <a:off x="3924300" y="70421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145415</xdr:rowOff>
    </xdr:from>
    <xdr:to xmlns:xdr="http://schemas.openxmlformats.org/drawingml/2006/spreadsheetDrawing">
      <xdr:col>19</xdr:col>
      <xdr:colOff>38100</xdr:colOff>
      <xdr:row>37</xdr:row>
      <xdr:rowOff>246380</xdr:rowOff>
    </xdr:to>
    <xdr:sp macro="" textlink="">
      <xdr:nvSpPr>
        <xdr:cNvPr id="139" name="楕円 138"/>
        <xdr:cNvSpPr/>
      </xdr:nvSpPr>
      <xdr:spPr>
        <a:xfrm>
          <a:off x="3556000" y="7270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85090</xdr:rowOff>
    </xdr:from>
    <xdr:ext cx="762000" cy="258445"/>
    <xdr:sp macro="" textlink="">
      <xdr:nvSpPr>
        <xdr:cNvPr id="140" name="テキスト ボックス 139"/>
        <xdr:cNvSpPr txBox="1"/>
      </xdr:nvSpPr>
      <xdr:spPr>
        <a:xfrm>
          <a:off x="3225800" y="7038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163830</xdr:rowOff>
    </xdr:from>
    <xdr:to xmlns:xdr="http://schemas.openxmlformats.org/drawingml/2006/spreadsheetDrawing">
      <xdr:col>15</xdr:col>
      <xdr:colOff>101600</xdr:colOff>
      <xdr:row>37</xdr:row>
      <xdr:rowOff>264795</xdr:rowOff>
    </xdr:to>
    <xdr:sp macro="" textlink="">
      <xdr:nvSpPr>
        <xdr:cNvPr id="141" name="楕円 140"/>
        <xdr:cNvSpPr/>
      </xdr:nvSpPr>
      <xdr:spPr>
        <a:xfrm>
          <a:off x="2857500" y="72885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104775</xdr:rowOff>
    </xdr:from>
    <xdr:ext cx="762000" cy="259080"/>
    <xdr:sp macro="" textlink="">
      <xdr:nvSpPr>
        <xdr:cNvPr id="142" name="テキスト ボックス 141"/>
        <xdr:cNvSpPr txBox="1"/>
      </xdr:nvSpPr>
      <xdr:spPr>
        <a:xfrm>
          <a:off x="2527300" y="705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12,271
12,177
266.01
10,656,500
10,383,246
248,277
5,446,147
14,427,256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16.6
65.7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360" cy="257810"/>
    <xdr:sp macro="" textlink="">
      <xdr:nvSpPr>
        <xdr:cNvPr id="48" name="テキスト ボックス 47"/>
        <xdr:cNvSpPr txBox="1"/>
      </xdr:nvSpPr>
      <xdr:spPr>
        <a:xfrm>
          <a:off x="166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49530</xdr:rowOff>
    </xdr:from>
    <xdr:to xmlns:xdr="http://schemas.openxmlformats.org/drawingml/2006/spreadsheetDrawing">
      <xdr:col>24</xdr:col>
      <xdr:colOff>62865</xdr:colOff>
      <xdr:row>39</xdr:row>
      <xdr:rowOff>27305</xdr:rowOff>
    </xdr:to>
    <xdr:cxnSp macro="">
      <xdr:nvCxnSpPr>
        <xdr:cNvPr id="56" name="直線コネクタ 55"/>
        <xdr:cNvCxnSpPr/>
      </xdr:nvCxnSpPr>
      <xdr:spPr>
        <a:xfrm flipV="1">
          <a:off x="4633595" y="536448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31115</xdr:rowOff>
    </xdr:from>
    <xdr:ext cx="534670" cy="257810"/>
    <xdr:sp macro="" textlink="">
      <xdr:nvSpPr>
        <xdr:cNvPr id="57" name="人件費最小値テキスト"/>
        <xdr:cNvSpPr txBox="1"/>
      </xdr:nvSpPr>
      <xdr:spPr>
        <a:xfrm>
          <a:off x="4686300" y="67176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27305</xdr:rowOff>
    </xdr:from>
    <xdr:to xmlns:xdr="http://schemas.openxmlformats.org/drawingml/2006/spreadsheetDrawing">
      <xdr:col>24</xdr:col>
      <xdr:colOff>152400</xdr:colOff>
      <xdr:row>39</xdr:row>
      <xdr:rowOff>27305</xdr:rowOff>
    </xdr:to>
    <xdr:cxnSp macro="">
      <xdr:nvCxnSpPr>
        <xdr:cNvPr id="58" name="直線コネクタ 57"/>
        <xdr:cNvCxnSpPr/>
      </xdr:nvCxnSpPr>
      <xdr:spPr>
        <a:xfrm>
          <a:off x="4546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167640</xdr:rowOff>
    </xdr:from>
    <xdr:ext cx="598805" cy="257810"/>
    <xdr:sp macro="" textlink="">
      <xdr:nvSpPr>
        <xdr:cNvPr id="59" name="人件費最大値テキスト"/>
        <xdr:cNvSpPr txBox="1"/>
      </xdr:nvSpPr>
      <xdr:spPr>
        <a:xfrm>
          <a:off x="4686300" y="5139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49530</xdr:rowOff>
    </xdr:from>
    <xdr:to xmlns:xdr="http://schemas.openxmlformats.org/drawingml/2006/spreadsheetDrawing">
      <xdr:col>24</xdr:col>
      <xdr:colOff>152400</xdr:colOff>
      <xdr:row>31</xdr:row>
      <xdr:rowOff>49530</xdr:rowOff>
    </xdr:to>
    <xdr:cxnSp macro="">
      <xdr:nvCxnSpPr>
        <xdr:cNvPr id="60" name="直線コネクタ 59"/>
        <xdr:cNvCxnSpPr/>
      </xdr:nvCxnSpPr>
      <xdr:spPr>
        <a:xfrm>
          <a:off x="4546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15875</xdr:rowOff>
    </xdr:from>
    <xdr:to xmlns:xdr="http://schemas.openxmlformats.org/drawingml/2006/spreadsheetDrawing">
      <xdr:col>24</xdr:col>
      <xdr:colOff>63500</xdr:colOff>
      <xdr:row>32</xdr:row>
      <xdr:rowOff>116205</xdr:rowOff>
    </xdr:to>
    <xdr:cxnSp macro="">
      <xdr:nvCxnSpPr>
        <xdr:cNvPr id="61" name="直線コネクタ 60"/>
        <xdr:cNvCxnSpPr/>
      </xdr:nvCxnSpPr>
      <xdr:spPr>
        <a:xfrm flipV="1">
          <a:off x="3797300" y="550227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82550</xdr:rowOff>
    </xdr:from>
    <xdr:ext cx="598805" cy="259080"/>
    <xdr:sp macro="" textlink="">
      <xdr:nvSpPr>
        <xdr:cNvPr id="62" name="人件費平均値テキスト"/>
        <xdr:cNvSpPr txBox="1"/>
      </xdr:nvSpPr>
      <xdr:spPr>
        <a:xfrm>
          <a:off x="4686300" y="6083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59055</xdr:rowOff>
    </xdr:from>
    <xdr:to xmlns:xdr="http://schemas.openxmlformats.org/drawingml/2006/spreadsheetDrawing">
      <xdr:col>19</xdr:col>
      <xdr:colOff>177800</xdr:colOff>
      <xdr:row>32</xdr:row>
      <xdr:rowOff>116205</xdr:rowOff>
    </xdr:to>
    <xdr:cxnSp macro="">
      <xdr:nvCxnSpPr>
        <xdr:cNvPr id="64" name="直線コネクタ 63"/>
        <xdr:cNvCxnSpPr/>
      </xdr:nvCxnSpPr>
      <xdr:spPr>
        <a:xfrm>
          <a:off x="2908300" y="55454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113030</xdr:rowOff>
    </xdr:from>
    <xdr:to xmlns:xdr="http://schemas.openxmlformats.org/drawingml/2006/spreadsheetDrawing">
      <xdr:col>20</xdr:col>
      <xdr:colOff>38100</xdr:colOff>
      <xdr:row>36</xdr:row>
      <xdr:rowOff>43180</xdr:rowOff>
    </xdr:to>
    <xdr:sp macro="" textlink="">
      <xdr:nvSpPr>
        <xdr:cNvPr id="65" name="フローチャート: 判断 64"/>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34290</xdr:rowOff>
    </xdr:from>
    <xdr:ext cx="597535" cy="259080"/>
    <xdr:sp macro="" textlink="">
      <xdr:nvSpPr>
        <xdr:cNvPr id="66" name="テキスト ボックス 65"/>
        <xdr:cNvSpPr txBox="1"/>
      </xdr:nvSpPr>
      <xdr:spPr>
        <a:xfrm>
          <a:off x="3497580" y="6206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59055</xdr:rowOff>
    </xdr:from>
    <xdr:to xmlns:xdr="http://schemas.openxmlformats.org/drawingml/2006/spreadsheetDrawing">
      <xdr:col>15</xdr:col>
      <xdr:colOff>50800</xdr:colOff>
      <xdr:row>34</xdr:row>
      <xdr:rowOff>47625</xdr:rowOff>
    </xdr:to>
    <xdr:cxnSp macro="">
      <xdr:nvCxnSpPr>
        <xdr:cNvPr id="67" name="直線コネクタ 66"/>
        <xdr:cNvCxnSpPr/>
      </xdr:nvCxnSpPr>
      <xdr:spPr>
        <a:xfrm flipV="1">
          <a:off x="2019300" y="5545455"/>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168910</xdr:rowOff>
    </xdr:from>
    <xdr:to xmlns:xdr="http://schemas.openxmlformats.org/drawingml/2006/spreadsheetDrawing">
      <xdr:col>15</xdr:col>
      <xdr:colOff>101600</xdr:colOff>
      <xdr:row>36</xdr:row>
      <xdr:rowOff>99060</xdr:rowOff>
    </xdr:to>
    <xdr:sp macro="" textlink="">
      <xdr:nvSpPr>
        <xdr:cNvPr id="68" name="フローチャート: 判断 67"/>
        <xdr:cNvSpPr/>
      </xdr:nvSpPr>
      <xdr:spPr>
        <a:xfrm>
          <a:off x="2857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90170</xdr:rowOff>
    </xdr:from>
    <xdr:ext cx="597535" cy="259080"/>
    <xdr:sp macro="" textlink="">
      <xdr:nvSpPr>
        <xdr:cNvPr id="69" name="テキスト ボックス 68"/>
        <xdr:cNvSpPr txBox="1"/>
      </xdr:nvSpPr>
      <xdr:spPr>
        <a:xfrm>
          <a:off x="2608580" y="6262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111125</xdr:rowOff>
    </xdr:from>
    <xdr:to xmlns:xdr="http://schemas.openxmlformats.org/drawingml/2006/spreadsheetDrawing">
      <xdr:col>10</xdr:col>
      <xdr:colOff>114300</xdr:colOff>
      <xdr:row>34</xdr:row>
      <xdr:rowOff>47625</xdr:rowOff>
    </xdr:to>
    <xdr:cxnSp macro="">
      <xdr:nvCxnSpPr>
        <xdr:cNvPr id="70" name="直線コネクタ 69"/>
        <xdr:cNvCxnSpPr/>
      </xdr:nvCxnSpPr>
      <xdr:spPr>
        <a:xfrm>
          <a:off x="1130300" y="576897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119380</xdr:rowOff>
    </xdr:from>
    <xdr:to xmlns:xdr="http://schemas.openxmlformats.org/drawingml/2006/spreadsheetDrawing">
      <xdr:col>10</xdr:col>
      <xdr:colOff>165100</xdr:colOff>
      <xdr:row>37</xdr:row>
      <xdr:rowOff>49530</xdr:rowOff>
    </xdr:to>
    <xdr:sp macro="" textlink="">
      <xdr:nvSpPr>
        <xdr:cNvPr id="71" name="フローチャート: 判断 70"/>
        <xdr:cNvSpPr/>
      </xdr:nvSpPr>
      <xdr:spPr>
        <a:xfrm>
          <a:off x="1968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40640</xdr:rowOff>
    </xdr:from>
    <xdr:ext cx="533400" cy="257810"/>
    <xdr:sp macro="" textlink="">
      <xdr:nvSpPr>
        <xdr:cNvPr id="72" name="テキスト ボックス 71"/>
        <xdr:cNvSpPr txBox="1"/>
      </xdr:nvSpPr>
      <xdr:spPr>
        <a:xfrm>
          <a:off x="1751965" y="63842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121920</xdr:rowOff>
    </xdr:from>
    <xdr:to xmlns:xdr="http://schemas.openxmlformats.org/drawingml/2006/spreadsheetDrawing">
      <xdr:col>6</xdr:col>
      <xdr:colOff>38100</xdr:colOff>
      <xdr:row>37</xdr:row>
      <xdr:rowOff>52070</xdr:rowOff>
    </xdr:to>
    <xdr:sp macro="" textlink="">
      <xdr:nvSpPr>
        <xdr:cNvPr id="73" name="フローチャート: 判断 72"/>
        <xdr:cNvSpPr/>
      </xdr:nvSpPr>
      <xdr:spPr>
        <a:xfrm>
          <a:off x="107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43180</xdr:rowOff>
    </xdr:from>
    <xdr:ext cx="533400" cy="257810"/>
    <xdr:sp macro="" textlink="">
      <xdr:nvSpPr>
        <xdr:cNvPr id="74" name="テキスト ボックス 73"/>
        <xdr:cNvSpPr txBox="1"/>
      </xdr:nvSpPr>
      <xdr:spPr>
        <a:xfrm>
          <a:off x="862965" y="6386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136525</xdr:rowOff>
    </xdr:from>
    <xdr:to xmlns:xdr="http://schemas.openxmlformats.org/drawingml/2006/spreadsheetDrawing">
      <xdr:col>24</xdr:col>
      <xdr:colOff>114300</xdr:colOff>
      <xdr:row>32</xdr:row>
      <xdr:rowOff>66675</xdr:rowOff>
    </xdr:to>
    <xdr:sp macro="" textlink="">
      <xdr:nvSpPr>
        <xdr:cNvPr id="80" name="楕円 79"/>
        <xdr:cNvSpPr/>
      </xdr:nvSpPr>
      <xdr:spPr>
        <a:xfrm>
          <a:off x="4584700" y="54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159385</xdr:rowOff>
    </xdr:from>
    <xdr:ext cx="598805" cy="258445"/>
    <xdr:sp macro="" textlink="">
      <xdr:nvSpPr>
        <xdr:cNvPr id="81" name="人件費該当値テキスト"/>
        <xdr:cNvSpPr txBox="1"/>
      </xdr:nvSpPr>
      <xdr:spPr>
        <a:xfrm>
          <a:off x="4686300" y="5302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65405</xdr:rowOff>
    </xdr:from>
    <xdr:to xmlns:xdr="http://schemas.openxmlformats.org/drawingml/2006/spreadsheetDrawing">
      <xdr:col>20</xdr:col>
      <xdr:colOff>38100</xdr:colOff>
      <xdr:row>32</xdr:row>
      <xdr:rowOff>167005</xdr:rowOff>
    </xdr:to>
    <xdr:sp macro="" textlink="">
      <xdr:nvSpPr>
        <xdr:cNvPr id="82" name="楕円 81"/>
        <xdr:cNvSpPr/>
      </xdr:nvSpPr>
      <xdr:spPr>
        <a:xfrm>
          <a:off x="37465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12065</xdr:rowOff>
    </xdr:from>
    <xdr:ext cx="597535" cy="259080"/>
    <xdr:sp macro="" textlink="">
      <xdr:nvSpPr>
        <xdr:cNvPr id="83" name="テキスト ボックス 82"/>
        <xdr:cNvSpPr txBox="1"/>
      </xdr:nvSpPr>
      <xdr:spPr>
        <a:xfrm>
          <a:off x="3497580" y="53270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8255</xdr:rowOff>
    </xdr:from>
    <xdr:to xmlns:xdr="http://schemas.openxmlformats.org/drawingml/2006/spreadsheetDrawing">
      <xdr:col>15</xdr:col>
      <xdr:colOff>101600</xdr:colOff>
      <xdr:row>32</xdr:row>
      <xdr:rowOff>109855</xdr:rowOff>
    </xdr:to>
    <xdr:sp macro="" textlink="">
      <xdr:nvSpPr>
        <xdr:cNvPr id="84" name="楕円 83"/>
        <xdr:cNvSpPr/>
      </xdr:nvSpPr>
      <xdr:spPr>
        <a:xfrm>
          <a:off x="2857500" y="54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126365</xdr:rowOff>
    </xdr:from>
    <xdr:ext cx="597535" cy="259080"/>
    <xdr:sp macro="" textlink="">
      <xdr:nvSpPr>
        <xdr:cNvPr id="85" name="テキスト ボックス 84"/>
        <xdr:cNvSpPr txBox="1"/>
      </xdr:nvSpPr>
      <xdr:spPr>
        <a:xfrm>
          <a:off x="2608580" y="5269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168275</xdr:rowOff>
    </xdr:from>
    <xdr:to xmlns:xdr="http://schemas.openxmlformats.org/drawingml/2006/spreadsheetDrawing">
      <xdr:col>10</xdr:col>
      <xdr:colOff>165100</xdr:colOff>
      <xdr:row>34</xdr:row>
      <xdr:rowOff>98425</xdr:rowOff>
    </xdr:to>
    <xdr:sp macro="" textlink="">
      <xdr:nvSpPr>
        <xdr:cNvPr id="86" name="楕円 85"/>
        <xdr:cNvSpPr/>
      </xdr:nvSpPr>
      <xdr:spPr>
        <a:xfrm>
          <a:off x="1968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114935</xdr:rowOff>
    </xdr:from>
    <xdr:ext cx="597535" cy="259080"/>
    <xdr:sp macro="" textlink="">
      <xdr:nvSpPr>
        <xdr:cNvPr id="87" name="テキスト ボックス 86"/>
        <xdr:cNvSpPr txBox="1"/>
      </xdr:nvSpPr>
      <xdr:spPr>
        <a:xfrm>
          <a:off x="1719580" y="5601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60325</xdr:rowOff>
    </xdr:from>
    <xdr:to xmlns:xdr="http://schemas.openxmlformats.org/drawingml/2006/spreadsheetDrawing">
      <xdr:col>6</xdr:col>
      <xdr:colOff>38100</xdr:colOff>
      <xdr:row>33</xdr:row>
      <xdr:rowOff>161925</xdr:rowOff>
    </xdr:to>
    <xdr:sp macro="" textlink="">
      <xdr:nvSpPr>
        <xdr:cNvPr id="88" name="楕円 87"/>
        <xdr:cNvSpPr/>
      </xdr:nvSpPr>
      <xdr:spPr>
        <a:xfrm>
          <a:off x="1079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6985</xdr:rowOff>
    </xdr:from>
    <xdr:ext cx="597535" cy="257810"/>
    <xdr:sp macro="" textlink="">
      <xdr:nvSpPr>
        <xdr:cNvPr id="89" name="テキスト ボックス 88"/>
        <xdr:cNvSpPr txBox="1"/>
      </xdr:nvSpPr>
      <xdr:spPr>
        <a:xfrm>
          <a:off x="830580" y="54933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9" name="テキスト ボックス 108"/>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1" name="テキスト ボックス 110"/>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118110</xdr:rowOff>
    </xdr:to>
    <xdr:cxnSp macro="">
      <xdr:nvCxnSpPr>
        <xdr:cNvPr id="113" name="直線コネクタ 112"/>
        <xdr:cNvCxnSpPr/>
      </xdr:nvCxnSpPr>
      <xdr:spPr>
        <a:xfrm flipV="1">
          <a:off x="4633595" y="878649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121920</xdr:rowOff>
    </xdr:from>
    <xdr:ext cx="534670" cy="257810"/>
    <xdr:sp macro="" textlink="">
      <xdr:nvSpPr>
        <xdr:cNvPr id="114" name="物件費最小値テキスト"/>
        <xdr:cNvSpPr txBox="1"/>
      </xdr:nvSpPr>
      <xdr:spPr>
        <a:xfrm>
          <a:off x="4686300" y="10066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118110</xdr:rowOff>
    </xdr:from>
    <xdr:to xmlns:xdr="http://schemas.openxmlformats.org/drawingml/2006/spreadsheetDrawing">
      <xdr:col>24</xdr:col>
      <xdr:colOff>152400</xdr:colOff>
      <xdr:row>58</xdr:row>
      <xdr:rowOff>118110</xdr:rowOff>
    </xdr:to>
    <xdr:cxnSp macro="">
      <xdr:nvCxnSpPr>
        <xdr:cNvPr id="115" name="直線コネクタ 114"/>
        <xdr:cNvCxnSpPr/>
      </xdr:nvCxnSpPr>
      <xdr:spPr>
        <a:xfrm>
          <a:off x="4546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160655</xdr:rowOff>
    </xdr:from>
    <xdr:ext cx="598805" cy="259080"/>
    <xdr:sp macro="" textlink="">
      <xdr:nvSpPr>
        <xdr:cNvPr id="116" name="物件費最大値テキスト"/>
        <xdr:cNvSpPr txBox="1"/>
      </xdr:nvSpPr>
      <xdr:spPr>
        <a:xfrm>
          <a:off x="4686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17" name="直線コネクタ 116"/>
        <xdr:cNvCxnSpPr/>
      </xdr:nvCxnSpPr>
      <xdr:spPr>
        <a:xfrm>
          <a:off x="4546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15240</xdr:rowOff>
    </xdr:from>
    <xdr:to xmlns:xdr="http://schemas.openxmlformats.org/drawingml/2006/spreadsheetDrawing">
      <xdr:col>24</xdr:col>
      <xdr:colOff>63500</xdr:colOff>
      <xdr:row>58</xdr:row>
      <xdr:rowOff>19685</xdr:rowOff>
    </xdr:to>
    <xdr:cxnSp macro="">
      <xdr:nvCxnSpPr>
        <xdr:cNvPr id="118" name="直線コネクタ 117"/>
        <xdr:cNvCxnSpPr/>
      </xdr:nvCxnSpPr>
      <xdr:spPr>
        <a:xfrm flipV="1">
          <a:off x="3797300" y="99593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119380</xdr:rowOff>
    </xdr:from>
    <xdr:ext cx="598805" cy="259080"/>
    <xdr:sp macro="" textlink="">
      <xdr:nvSpPr>
        <xdr:cNvPr id="119" name="物件費平均値テキスト"/>
        <xdr:cNvSpPr txBox="1"/>
      </xdr:nvSpPr>
      <xdr:spPr>
        <a:xfrm>
          <a:off x="4686300" y="98920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140970</xdr:rowOff>
    </xdr:from>
    <xdr:to xmlns:xdr="http://schemas.openxmlformats.org/drawingml/2006/spreadsheetDrawing">
      <xdr:col>24</xdr:col>
      <xdr:colOff>114300</xdr:colOff>
      <xdr:row>58</xdr:row>
      <xdr:rowOff>71120</xdr:rowOff>
    </xdr:to>
    <xdr:sp macro="" textlink="">
      <xdr:nvSpPr>
        <xdr:cNvPr id="120" name="フローチャート: 判断 119"/>
        <xdr:cNvSpPr/>
      </xdr:nvSpPr>
      <xdr:spPr>
        <a:xfrm>
          <a:off x="45847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19685</xdr:rowOff>
    </xdr:from>
    <xdr:to xmlns:xdr="http://schemas.openxmlformats.org/drawingml/2006/spreadsheetDrawing">
      <xdr:col>19</xdr:col>
      <xdr:colOff>177800</xdr:colOff>
      <xdr:row>58</xdr:row>
      <xdr:rowOff>33020</xdr:rowOff>
    </xdr:to>
    <xdr:cxnSp macro="">
      <xdr:nvCxnSpPr>
        <xdr:cNvPr id="121" name="直線コネクタ 120"/>
        <xdr:cNvCxnSpPr/>
      </xdr:nvCxnSpPr>
      <xdr:spPr>
        <a:xfrm flipV="1">
          <a:off x="2908300" y="99637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151765</xdr:rowOff>
    </xdr:from>
    <xdr:to xmlns:xdr="http://schemas.openxmlformats.org/drawingml/2006/spreadsheetDrawing">
      <xdr:col>20</xdr:col>
      <xdr:colOff>38100</xdr:colOff>
      <xdr:row>58</xdr:row>
      <xdr:rowOff>81915</xdr:rowOff>
    </xdr:to>
    <xdr:sp macro="" textlink="">
      <xdr:nvSpPr>
        <xdr:cNvPr id="122" name="フローチャート: 判断 121"/>
        <xdr:cNvSpPr/>
      </xdr:nvSpPr>
      <xdr:spPr>
        <a:xfrm>
          <a:off x="3746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73025</xdr:rowOff>
    </xdr:from>
    <xdr:ext cx="533400" cy="259080"/>
    <xdr:sp macro="" textlink="">
      <xdr:nvSpPr>
        <xdr:cNvPr id="123" name="テキスト ボックス 122"/>
        <xdr:cNvSpPr txBox="1"/>
      </xdr:nvSpPr>
      <xdr:spPr>
        <a:xfrm>
          <a:off x="3529965" y="10017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17780</xdr:rowOff>
    </xdr:from>
    <xdr:to xmlns:xdr="http://schemas.openxmlformats.org/drawingml/2006/spreadsheetDrawing">
      <xdr:col>15</xdr:col>
      <xdr:colOff>50800</xdr:colOff>
      <xdr:row>58</xdr:row>
      <xdr:rowOff>33020</xdr:rowOff>
    </xdr:to>
    <xdr:cxnSp macro="">
      <xdr:nvCxnSpPr>
        <xdr:cNvPr id="124" name="直線コネクタ 123"/>
        <xdr:cNvCxnSpPr/>
      </xdr:nvCxnSpPr>
      <xdr:spPr>
        <a:xfrm>
          <a:off x="2019300" y="99618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163830</xdr:rowOff>
    </xdr:from>
    <xdr:to xmlns:xdr="http://schemas.openxmlformats.org/drawingml/2006/spreadsheetDrawing">
      <xdr:col>15</xdr:col>
      <xdr:colOff>101600</xdr:colOff>
      <xdr:row>58</xdr:row>
      <xdr:rowOff>93980</xdr:rowOff>
    </xdr:to>
    <xdr:sp macro="" textlink="">
      <xdr:nvSpPr>
        <xdr:cNvPr id="125" name="フローチャート: 判断 124"/>
        <xdr:cNvSpPr/>
      </xdr:nvSpPr>
      <xdr:spPr>
        <a:xfrm>
          <a:off x="2857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85090</xdr:rowOff>
    </xdr:from>
    <xdr:ext cx="533400" cy="259080"/>
    <xdr:sp macro="" textlink="">
      <xdr:nvSpPr>
        <xdr:cNvPr id="126" name="テキスト ボックス 125"/>
        <xdr:cNvSpPr txBox="1"/>
      </xdr:nvSpPr>
      <xdr:spPr>
        <a:xfrm>
          <a:off x="2640965" y="10029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17780</xdr:rowOff>
    </xdr:from>
    <xdr:to xmlns:xdr="http://schemas.openxmlformats.org/drawingml/2006/spreadsheetDrawing">
      <xdr:col>10</xdr:col>
      <xdr:colOff>114300</xdr:colOff>
      <xdr:row>58</xdr:row>
      <xdr:rowOff>31750</xdr:rowOff>
    </xdr:to>
    <xdr:cxnSp macro="">
      <xdr:nvCxnSpPr>
        <xdr:cNvPr id="127" name="直線コネクタ 126"/>
        <xdr:cNvCxnSpPr/>
      </xdr:nvCxnSpPr>
      <xdr:spPr>
        <a:xfrm flipV="1">
          <a:off x="1130300" y="99618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170180</xdr:rowOff>
    </xdr:from>
    <xdr:to xmlns:xdr="http://schemas.openxmlformats.org/drawingml/2006/spreadsheetDrawing">
      <xdr:col>10</xdr:col>
      <xdr:colOff>165100</xdr:colOff>
      <xdr:row>58</xdr:row>
      <xdr:rowOff>100330</xdr:rowOff>
    </xdr:to>
    <xdr:sp macro="" textlink="">
      <xdr:nvSpPr>
        <xdr:cNvPr id="128" name="フローチャート: 判断 127"/>
        <xdr:cNvSpPr/>
      </xdr:nvSpPr>
      <xdr:spPr>
        <a:xfrm>
          <a:off x="1968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91440</xdr:rowOff>
    </xdr:from>
    <xdr:ext cx="533400" cy="259080"/>
    <xdr:sp macro="" textlink="">
      <xdr:nvSpPr>
        <xdr:cNvPr id="129" name="テキスト ボックス 128"/>
        <xdr:cNvSpPr txBox="1"/>
      </xdr:nvSpPr>
      <xdr:spPr>
        <a:xfrm>
          <a:off x="1751965" y="10035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0" name="フローチャート: 判断 129"/>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103505</xdr:rowOff>
    </xdr:from>
    <xdr:ext cx="533400" cy="259080"/>
    <xdr:sp macro="" textlink="">
      <xdr:nvSpPr>
        <xdr:cNvPr id="131" name="テキスト ボックス 130"/>
        <xdr:cNvSpPr txBox="1"/>
      </xdr:nvSpPr>
      <xdr:spPr>
        <a:xfrm>
          <a:off x="862965" y="10047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135890</xdr:rowOff>
    </xdr:from>
    <xdr:to xmlns:xdr="http://schemas.openxmlformats.org/drawingml/2006/spreadsheetDrawing">
      <xdr:col>24</xdr:col>
      <xdr:colOff>114300</xdr:colOff>
      <xdr:row>58</xdr:row>
      <xdr:rowOff>66040</xdr:rowOff>
    </xdr:to>
    <xdr:sp macro="" textlink="">
      <xdr:nvSpPr>
        <xdr:cNvPr id="137" name="楕円 136"/>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95250</xdr:rowOff>
    </xdr:from>
    <xdr:ext cx="598805" cy="259080"/>
    <xdr:sp macro="" textlink="">
      <xdr:nvSpPr>
        <xdr:cNvPr id="138" name="物件費該当値テキスト"/>
        <xdr:cNvSpPr txBox="1"/>
      </xdr:nvSpPr>
      <xdr:spPr>
        <a:xfrm>
          <a:off x="4686300" y="9696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140335</xdr:rowOff>
    </xdr:from>
    <xdr:to xmlns:xdr="http://schemas.openxmlformats.org/drawingml/2006/spreadsheetDrawing">
      <xdr:col>20</xdr:col>
      <xdr:colOff>38100</xdr:colOff>
      <xdr:row>58</xdr:row>
      <xdr:rowOff>70485</xdr:rowOff>
    </xdr:to>
    <xdr:sp macro="" textlink="">
      <xdr:nvSpPr>
        <xdr:cNvPr id="139" name="楕円 138"/>
        <xdr:cNvSpPr/>
      </xdr:nvSpPr>
      <xdr:spPr>
        <a:xfrm>
          <a:off x="3746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86995</xdr:rowOff>
    </xdr:from>
    <xdr:ext cx="597535" cy="257810"/>
    <xdr:sp macro="" textlink="">
      <xdr:nvSpPr>
        <xdr:cNvPr id="140" name="テキスト ボックス 139"/>
        <xdr:cNvSpPr txBox="1"/>
      </xdr:nvSpPr>
      <xdr:spPr>
        <a:xfrm>
          <a:off x="3497580" y="96881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153670</xdr:rowOff>
    </xdr:from>
    <xdr:to xmlns:xdr="http://schemas.openxmlformats.org/drawingml/2006/spreadsheetDrawing">
      <xdr:col>15</xdr:col>
      <xdr:colOff>101600</xdr:colOff>
      <xdr:row>58</xdr:row>
      <xdr:rowOff>83820</xdr:rowOff>
    </xdr:to>
    <xdr:sp macro="" textlink="">
      <xdr:nvSpPr>
        <xdr:cNvPr id="141" name="楕円 140"/>
        <xdr:cNvSpPr/>
      </xdr:nvSpPr>
      <xdr:spPr>
        <a:xfrm>
          <a:off x="2857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100330</xdr:rowOff>
    </xdr:from>
    <xdr:ext cx="533400" cy="257810"/>
    <xdr:sp macro="" textlink="">
      <xdr:nvSpPr>
        <xdr:cNvPr id="142" name="テキスト ボックス 141"/>
        <xdr:cNvSpPr txBox="1"/>
      </xdr:nvSpPr>
      <xdr:spPr>
        <a:xfrm>
          <a:off x="2640965" y="9701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138430</xdr:rowOff>
    </xdr:from>
    <xdr:to xmlns:xdr="http://schemas.openxmlformats.org/drawingml/2006/spreadsheetDrawing">
      <xdr:col>10</xdr:col>
      <xdr:colOff>165100</xdr:colOff>
      <xdr:row>58</xdr:row>
      <xdr:rowOff>68580</xdr:rowOff>
    </xdr:to>
    <xdr:sp macro="" textlink="">
      <xdr:nvSpPr>
        <xdr:cNvPr id="143" name="楕円 142"/>
        <xdr:cNvSpPr/>
      </xdr:nvSpPr>
      <xdr:spPr>
        <a:xfrm>
          <a:off x="1968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85090</xdr:rowOff>
    </xdr:from>
    <xdr:ext cx="597535" cy="259080"/>
    <xdr:sp macro="" textlink="">
      <xdr:nvSpPr>
        <xdr:cNvPr id="144" name="テキスト ボックス 143"/>
        <xdr:cNvSpPr txBox="1"/>
      </xdr:nvSpPr>
      <xdr:spPr>
        <a:xfrm>
          <a:off x="1719580" y="9686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152400</xdr:rowOff>
    </xdr:from>
    <xdr:to xmlns:xdr="http://schemas.openxmlformats.org/drawingml/2006/spreadsheetDrawing">
      <xdr:col>6</xdr:col>
      <xdr:colOff>38100</xdr:colOff>
      <xdr:row>58</xdr:row>
      <xdr:rowOff>82550</xdr:rowOff>
    </xdr:to>
    <xdr:sp macro="" textlink="">
      <xdr:nvSpPr>
        <xdr:cNvPr id="145" name="楕円 144"/>
        <xdr:cNvSpPr/>
      </xdr:nvSpPr>
      <xdr:spPr>
        <a:xfrm>
          <a:off x="1079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99060</xdr:rowOff>
    </xdr:from>
    <xdr:ext cx="533400" cy="257810"/>
    <xdr:sp macro="" textlink="">
      <xdr:nvSpPr>
        <xdr:cNvPr id="146" name="テキスト ボックス 145"/>
        <xdr:cNvSpPr txBox="1"/>
      </xdr:nvSpPr>
      <xdr:spPr>
        <a:xfrm>
          <a:off x="862965" y="9700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650" cy="259080"/>
    <xdr:sp macro="" textlink="">
      <xdr:nvSpPr>
        <xdr:cNvPr id="158" name="テキスト ボックス 157"/>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7810"/>
    <xdr:sp macro="" textlink="">
      <xdr:nvSpPr>
        <xdr:cNvPr id="160" name="テキスト ボックス 159"/>
        <xdr:cNvSpPr txBox="1"/>
      </xdr:nvSpPr>
      <xdr:spPr>
        <a:xfrm>
          <a:off x="230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7810"/>
    <xdr:sp macro="" textlink="">
      <xdr:nvSpPr>
        <xdr:cNvPr id="164" name="テキスト ボックス 163"/>
        <xdr:cNvSpPr txBox="1"/>
      </xdr:nvSpPr>
      <xdr:spPr>
        <a:xfrm>
          <a:off x="230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8" name="テキスト ボックス 167"/>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0" name="テキスト ボックス 169"/>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40640</xdr:rowOff>
    </xdr:from>
    <xdr:to xmlns:xdr="http://schemas.openxmlformats.org/drawingml/2006/spreadsheetDrawing">
      <xdr:col>24</xdr:col>
      <xdr:colOff>62865</xdr:colOff>
      <xdr:row>79</xdr:row>
      <xdr:rowOff>89535</xdr:rowOff>
    </xdr:to>
    <xdr:cxnSp macro="">
      <xdr:nvCxnSpPr>
        <xdr:cNvPr id="172" name="直線コネクタ 171"/>
        <xdr:cNvCxnSpPr/>
      </xdr:nvCxnSpPr>
      <xdr:spPr>
        <a:xfrm flipV="1">
          <a:off x="4633595" y="12213590"/>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93345</xdr:rowOff>
    </xdr:from>
    <xdr:ext cx="378460" cy="259080"/>
    <xdr:sp macro="" textlink="">
      <xdr:nvSpPr>
        <xdr:cNvPr id="173" name="維持補修費最小値テキスト"/>
        <xdr:cNvSpPr txBox="1"/>
      </xdr:nvSpPr>
      <xdr:spPr>
        <a:xfrm>
          <a:off x="4686300" y="13637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89535</xdr:rowOff>
    </xdr:from>
    <xdr:to xmlns:xdr="http://schemas.openxmlformats.org/drawingml/2006/spreadsheetDrawing">
      <xdr:col>24</xdr:col>
      <xdr:colOff>152400</xdr:colOff>
      <xdr:row>79</xdr:row>
      <xdr:rowOff>89535</xdr:rowOff>
    </xdr:to>
    <xdr:cxnSp macro="">
      <xdr:nvCxnSpPr>
        <xdr:cNvPr id="174" name="直線コネクタ 173"/>
        <xdr:cNvCxnSpPr/>
      </xdr:nvCxnSpPr>
      <xdr:spPr>
        <a:xfrm>
          <a:off x="4546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158750</xdr:rowOff>
    </xdr:from>
    <xdr:ext cx="534670" cy="259080"/>
    <xdr:sp macro="" textlink="">
      <xdr:nvSpPr>
        <xdr:cNvPr id="175" name="維持補修費最大値テキスト"/>
        <xdr:cNvSpPr txBox="1"/>
      </xdr:nvSpPr>
      <xdr:spPr>
        <a:xfrm>
          <a:off x="4686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40640</xdr:rowOff>
    </xdr:from>
    <xdr:to xmlns:xdr="http://schemas.openxmlformats.org/drawingml/2006/spreadsheetDrawing">
      <xdr:col>24</xdr:col>
      <xdr:colOff>152400</xdr:colOff>
      <xdr:row>71</xdr:row>
      <xdr:rowOff>40640</xdr:rowOff>
    </xdr:to>
    <xdr:cxnSp macro="">
      <xdr:nvCxnSpPr>
        <xdr:cNvPr id="176" name="直線コネクタ 175"/>
        <xdr:cNvCxnSpPr/>
      </xdr:nvCxnSpPr>
      <xdr:spPr>
        <a:xfrm>
          <a:off x="4546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13970</xdr:rowOff>
    </xdr:from>
    <xdr:to xmlns:xdr="http://schemas.openxmlformats.org/drawingml/2006/spreadsheetDrawing">
      <xdr:col>24</xdr:col>
      <xdr:colOff>63500</xdr:colOff>
      <xdr:row>79</xdr:row>
      <xdr:rowOff>21590</xdr:rowOff>
    </xdr:to>
    <xdr:cxnSp macro="">
      <xdr:nvCxnSpPr>
        <xdr:cNvPr id="177" name="直線コネクタ 176"/>
        <xdr:cNvCxnSpPr/>
      </xdr:nvCxnSpPr>
      <xdr:spPr>
        <a:xfrm flipV="1">
          <a:off x="3797300" y="13558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66675</xdr:rowOff>
    </xdr:from>
    <xdr:ext cx="534670" cy="257810"/>
    <xdr:sp macro="" textlink="">
      <xdr:nvSpPr>
        <xdr:cNvPr id="178" name="維持補修費平均値テキスト"/>
        <xdr:cNvSpPr txBox="1"/>
      </xdr:nvSpPr>
      <xdr:spPr>
        <a:xfrm>
          <a:off x="4686300" y="1326832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79" name="フローチャート: 判断 178"/>
        <xdr:cNvSpPr/>
      </xdr:nvSpPr>
      <xdr:spPr>
        <a:xfrm>
          <a:off x="45847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21590</xdr:rowOff>
    </xdr:from>
    <xdr:to xmlns:xdr="http://schemas.openxmlformats.org/drawingml/2006/spreadsheetDrawing">
      <xdr:col>19</xdr:col>
      <xdr:colOff>177800</xdr:colOff>
      <xdr:row>79</xdr:row>
      <xdr:rowOff>33020</xdr:rowOff>
    </xdr:to>
    <xdr:cxnSp macro="">
      <xdr:nvCxnSpPr>
        <xdr:cNvPr id="180" name="直線コネクタ 179"/>
        <xdr:cNvCxnSpPr/>
      </xdr:nvCxnSpPr>
      <xdr:spPr>
        <a:xfrm flipV="1">
          <a:off x="2908300" y="135661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41275</xdr:rowOff>
    </xdr:from>
    <xdr:to xmlns:xdr="http://schemas.openxmlformats.org/drawingml/2006/spreadsheetDrawing">
      <xdr:col>20</xdr:col>
      <xdr:colOff>38100</xdr:colOff>
      <xdr:row>78</xdr:row>
      <xdr:rowOff>143510</xdr:rowOff>
    </xdr:to>
    <xdr:sp macro="" textlink="">
      <xdr:nvSpPr>
        <xdr:cNvPr id="181" name="フローチャート: 判断 180"/>
        <xdr:cNvSpPr/>
      </xdr:nvSpPr>
      <xdr:spPr>
        <a:xfrm>
          <a:off x="3746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159385</xdr:rowOff>
    </xdr:from>
    <xdr:ext cx="533400" cy="258445"/>
    <xdr:sp macro="" textlink="">
      <xdr:nvSpPr>
        <xdr:cNvPr id="182" name="テキスト ボックス 181"/>
        <xdr:cNvSpPr txBox="1"/>
      </xdr:nvSpPr>
      <xdr:spPr>
        <a:xfrm>
          <a:off x="3529965" y="13189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6350</xdr:rowOff>
    </xdr:from>
    <xdr:to xmlns:xdr="http://schemas.openxmlformats.org/drawingml/2006/spreadsheetDrawing">
      <xdr:col>15</xdr:col>
      <xdr:colOff>50800</xdr:colOff>
      <xdr:row>79</xdr:row>
      <xdr:rowOff>33020</xdr:rowOff>
    </xdr:to>
    <xdr:cxnSp macro="">
      <xdr:nvCxnSpPr>
        <xdr:cNvPr id="183" name="直線コネクタ 182"/>
        <xdr:cNvCxnSpPr/>
      </xdr:nvCxnSpPr>
      <xdr:spPr>
        <a:xfrm>
          <a:off x="2019300" y="135509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64770</xdr:rowOff>
    </xdr:from>
    <xdr:to xmlns:xdr="http://schemas.openxmlformats.org/drawingml/2006/spreadsheetDrawing">
      <xdr:col>15</xdr:col>
      <xdr:colOff>101600</xdr:colOff>
      <xdr:row>78</xdr:row>
      <xdr:rowOff>166370</xdr:rowOff>
    </xdr:to>
    <xdr:sp macro="" textlink="">
      <xdr:nvSpPr>
        <xdr:cNvPr id="184" name="フローチャート: 判断 183"/>
        <xdr:cNvSpPr/>
      </xdr:nvSpPr>
      <xdr:spPr>
        <a:xfrm>
          <a:off x="2857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11430</xdr:rowOff>
    </xdr:from>
    <xdr:ext cx="468630" cy="259080"/>
    <xdr:sp macro="" textlink="">
      <xdr:nvSpPr>
        <xdr:cNvPr id="185" name="テキスト ボックス 184"/>
        <xdr:cNvSpPr txBox="1"/>
      </xdr:nvSpPr>
      <xdr:spPr>
        <a:xfrm>
          <a:off x="2673350" y="13213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160020</xdr:rowOff>
    </xdr:from>
    <xdr:to xmlns:xdr="http://schemas.openxmlformats.org/drawingml/2006/spreadsheetDrawing">
      <xdr:col>10</xdr:col>
      <xdr:colOff>114300</xdr:colOff>
      <xdr:row>79</xdr:row>
      <xdr:rowOff>6350</xdr:rowOff>
    </xdr:to>
    <xdr:cxnSp macro="">
      <xdr:nvCxnSpPr>
        <xdr:cNvPr id="186" name="直線コネクタ 185"/>
        <xdr:cNvCxnSpPr/>
      </xdr:nvCxnSpPr>
      <xdr:spPr>
        <a:xfrm>
          <a:off x="1130300" y="13533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110490</xdr:rowOff>
    </xdr:from>
    <xdr:to xmlns:xdr="http://schemas.openxmlformats.org/drawingml/2006/spreadsheetDrawing">
      <xdr:col>10</xdr:col>
      <xdr:colOff>165100</xdr:colOff>
      <xdr:row>79</xdr:row>
      <xdr:rowOff>40640</xdr:rowOff>
    </xdr:to>
    <xdr:sp macro="" textlink="">
      <xdr:nvSpPr>
        <xdr:cNvPr id="187" name="フローチャート: 判断 186"/>
        <xdr:cNvSpPr/>
      </xdr:nvSpPr>
      <xdr:spPr>
        <a:xfrm>
          <a:off x="1968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57150</xdr:rowOff>
    </xdr:from>
    <xdr:ext cx="468630" cy="259080"/>
    <xdr:sp macro="" textlink="">
      <xdr:nvSpPr>
        <xdr:cNvPr id="188" name="テキスト ボックス 187"/>
        <xdr:cNvSpPr txBox="1"/>
      </xdr:nvSpPr>
      <xdr:spPr>
        <a:xfrm>
          <a:off x="1784350" y="13258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94615</xdr:rowOff>
    </xdr:from>
    <xdr:to xmlns:xdr="http://schemas.openxmlformats.org/drawingml/2006/spreadsheetDrawing">
      <xdr:col>6</xdr:col>
      <xdr:colOff>38100</xdr:colOff>
      <xdr:row>79</xdr:row>
      <xdr:rowOff>24765</xdr:rowOff>
    </xdr:to>
    <xdr:sp macro="" textlink="">
      <xdr:nvSpPr>
        <xdr:cNvPr id="189" name="フローチャート: 判断 188"/>
        <xdr:cNvSpPr/>
      </xdr:nvSpPr>
      <xdr:spPr>
        <a:xfrm>
          <a:off x="1079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41275</xdr:rowOff>
    </xdr:from>
    <xdr:ext cx="468630" cy="257810"/>
    <xdr:sp macro="" textlink="">
      <xdr:nvSpPr>
        <xdr:cNvPr id="190" name="テキスト ボックス 189"/>
        <xdr:cNvSpPr txBox="1"/>
      </xdr:nvSpPr>
      <xdr:spPr>
        <a:xfrm>
          <a:off x="895350" y="13242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134620</xdr:rowOff>
    </xdr:from>
    <xdr:to xmlns:xdr="http://schemas.openxmlformats.org/drawingml/2006/spreadsheetDrawing">
      <xdr:col>24</xdr:col>
      <xdr:colOff>114300</xdr:colOff>
      <xdr:row>79</xdr:row>
      <xdr:rowOff>64770</xdr:rowOff>
    </xdr:to>
    <xdr:sp macro="" textlink="">
      <xdr:nvSpPr>
        <xdr:cNvPr id="196" name="楕円 195"/>
        <xdr:cNvSpPr/>
      </xdr:nvSpPr>
      <xdr:spPr>
        <a:xfrm>
          <a:off x="4584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49530</xdr:rowOff>
    </xdr:from>
    <xdr:ext cx="469900" cy="259080"/>
    <xdr:sp macro="" textlink="">
      <xdr:nvSpPr>
        <xdr:cNvPr id="197" name="維持補修費該当値テキスト"/>
        <xdr:cNvSpPr txBox="1"/>
      </xdr:nvSpPr>
      <xdr:spPr>
        <a:xfrm>
          <a:off x="4686300" y="1342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142240</xdr:rowOff>
    </xdr:from>
    <xdr:to xmlns:xdr="http://schemas.openxmlformats.org/drawingml/2006/spreadsheetDrawing">
      <xdr:col>20</xdr:col>
      <xdr:colOff>38100</xdr:colOff>
      <xdr:row>79</xdr:row>
      <xdr:rowOff>72390</xdr:rowOff>
    </xdr:to>
    <xdr:sp macro="" textlink="">
      <xdr:nvSpPr>
        <xdr:cNvPr id="198" name="楕円 197"/>
        <xdr:cNvSpPr/>
      </xdr:nvSpPr>
      <xdr:spPr>
        <a:xfrm>
          <a:off x="3746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63500</xdr:rowOff>
    </xdr:from>
    <xdr:ext cx="468630" cy="257810"/>
    <xdr:sp macro="" textlink="">
      <xdr:nvSpPr>
        <xdr:cNvPr id="199" name="テキスト ボックス 198"/>
        <xdr:cNvSpPr txBox="1"/>
      </xdr:nvSpPr>
      <xdr:spPr>
        <a:xfrm>
          <a:off x="3562350" y="13608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153670</xdr:rowOff>
    </xdr:from>
    <xdr:to xmlns:xdr="http://schemas.openxmlformats.org/drawingml/2006/spreadsheetDrawing">
      <xdr:col>15</xdr:col>
      <xdr:colOff>101600</xdr:colOff>
      <xdr:row>79</xdr:row>
      <xdr:rowOff>83820</xdr:rowOff>
    </xdr:to>
    <xdr:sp macro="" textlink="">
      <xdr:nvSpPr>
        <xdr:cNvPr id="200" name="楕円 199"/>
        <xdr:cNvSpPr/>
      </xdr:nvSpPr>
      <xdr:spPr>
        <a:xfrm>
          <a:off x="2857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74930</xdr:rowOff>
    </xdr:from>
    <xdr:ext cx="468630" cy="257810"/>
    <xdr:sp macro="" textlink="">
      <xdr:nvSpPr>
        <xdr:cNvPr id="201" name="テキスト ボックス 200"/>
        <xdr:cNvSpPr txBox="1"/>
      </xdr:nvSpPr>
      <xdr:spPr>
        <a:xfrm>
          <a:off x="2673350" y="13619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127000</xdr:rowOff>
    </xdr:from>
    <xdr:to xmlns:xdr="http://schemas.openxmlformats.org/drawingml/2006/spreadsheetDrawing">
      <xdr:col>10</xdr:col>
      <xdr:colOff>165100</xdr:colOff>
      <xdr:row>79</xdr:row>
      <xdr:rowOff>57150</xdr:rowOff>
    </xdr:to>
    <xdr:sp macro="" textlink="">
      <xdr:nvSpPr>
        <xdr:cNvPr id="202" name="楕円 201"/>
        <xdr:cNvSpPr/>
      </xdr:nvSpPr>
      <xdr:spPr>
        <a:xfrm>
          <a:off x="1968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48260</xdr:rowOff>
    </xdr:from>
    <xdr:ext cx="468630" cy="259080"/>
    <xdr:sp macro="" textlink="">
      <xdr:nvSpPr>
        <xdr:cNvPr id="203" name="テキスト ボックス 202"/>
        <xdr:cNvSpPr txBox="1"/>
      </xdr:nvSpPr>
      <xdr:spPr>
        <a:xfrm>
          <a:off x="1784350" y="13592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109220</xdr:rowOff>
    </xdr:from>
    <xdr:to xmlns:xdr="http://schemas.openxmlformats.org/drawingml/2006/spreadsheetDrawing">
      <xdr:col>6</xdr:col>
      <xdr:colOff>38100</xdr:colOff>
      <xdr:row>79</xdr:row>
      <xdr:rowOff>39370</xdr:rowOff>
    </xdr:to>
    <xdr:sp macro="" textlink="">
      <xdr:nvSpPr>
        <xdr:cNvPr id="204" name="楕円 203"/>
        <xdr:cNvSpPr/>
      </xdr:nvSpPr>
      <xdr:spPr>
        <a:xfrm>
          <a:off x="1079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30480</xdr:rowOff>
    </xdr:from>
    <xdr:ext cx="468630" cy="257810"/>
    <xdr:sp macro="" textlink="">
      <xdr:nvSpPr>
        <xdr:cNvPr id="205" name="テキスト ボックス 204"/>
        <xdr:cNvSpPr txBox="1"/>
      </xdr:nvSpPr>
      <xdr:spPr>
        <a:xfrm>
          <a:off x="895350" y="13575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6" name="テキスト ボックス 215"/>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7" name="直線コネクタ 216"/>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8" name="テキスト ボックス 217"/>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9" name="直線コネクタ 218"/>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0" name="テキスト ボックス 219"/>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1" name="直線コネクタ 220"/>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2" name="テキスト ボックス 221"/>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3" name="直線コネクタ 222"/>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4" name="テキスト ボックス 223"/>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5" name="直線コネクタ 224"/>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6" name="テキスト ボックス 225"/>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7" name="直線コネクタ 226"/>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8" name="テキスト ボックス 227"/>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0" name="テキスト ボックス 229"/>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134620</xdr:rowOff>
    </xdr:from>
    <xdr:to xmlns:xdr="http://schemas.openxmlformats.org/drawingml/2006/spreadsheetDrawing">
      <xdr:col>24</xdr:col>
      <xdr:colOff>62865</xdr:colOff>
      <xdr:row>99</xdr:row>
      <xdr:rowOff>9525</xdr:rowOff>
    </xdr:to>
    <xdr:cxnSp macro="">
      <xdr:nvCxnSpPr>
        <xdr:cNvPr id="232" name="直線コネクタ 231"/>
        <xdr:cNvCxnSpPr/>
      </xdr:nvCxnSpPr>
      <xdr:spPr>
        <a:xfrm flipV="1">
          <a:off x="4633595" y="15393670"/>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13335</xdr:rowOff>
    </xdr:from>
    <xdr:ext cx="534670" cy="259080"/>
    <xdr:sp macro="" textlink="">
      <xdr:nvSpPr>
        <xdr:cNvPr id="233" name="扶助費最小値テキスト"/>
        <xdr:cNvSpPr txBox="1"/>
      </xdr:nvSpPr>
      <xdr:spPr>
        <a:xfrm>
          <a:off x="4686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9525</xdr:rowOff>
    </xdr:from>
    <xdr:to xmlns:xdr="http://schemas.openxmlformats.org/drawingml/2006/spreadsheetDrawing">
      <xdr:col>24</xdr:col>
      <xdr:colOff>152400</xdr:colOff>
      <xdr:row>99</xdr:row>
      <xdr:rowOff>9525</xdr:rowOff>
    </xdr:to>
    <xdr:cxnSp macro="">
      <xdr:nvCxnSpPr>
        <xdr:cNvPr id="234" name="直線コネクタ 233"/>
        <xdr:cNvCxnSpPr/>
      </xdr:nvCxnSpPr>
      <xdr:spPr>
        <a:xfrm>
          <a:off x="4546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81280</xdr:rowOff>
    </xdr:from>
    <xdr:ext cx="598805" cy="259080"/>
    <xdr:sp macro="" textlink="">
      <xdr:nvSpPr>
        <xdr:cNvPr id="235" name="扶助費最大値テキスト"/>
        <xdr:cNvSpPr txBox="1"/>
      </xdr:nvSpPr>
      <xdr:spPr>
        <a:xfrm>
          <a:off x="4686300" y="15168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134620</xdr:rowOff>
    </xdr:from>
    <xdr:to xmlns:xdr="http://schemas.openxmlformats.org/drawingml/2006/spreadsheetDrawing">
      <xdr:col>24</xdr:col>
      <xdr:colOff>152400</xdr:colOff>
      <xdr:row>89</xdr:row>
      <xdr:rowOff>134620</xdr:rowOff>
    </xdr:to>
    <xdr:cxnSp macro="">
      <xdr:nvCxnSpPr>
        <xdr:cNvPr id="236" name="直線コネクタ 235"/>
        <xdr:cNvCxnSpPr/>
      </xdr:nvCxnSpPr>
      <xdr:spPr>
        <a:xfrm>
          <a:off x="4546600" y="1539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123190</xdr:rowOff>
    </xdr:from>
    <xdr:to xmlns:xdr="http://schemas.openxmlformats.org/drawingml/2006/spreadsheetDrawing">
      <xdr:col>24</xdr:col>
      <xdr:colOff>63500</xdr:colOff>
      <xdr:row>96</xdr:row>
      <xdr:rowOff>88265</xdr:rowOff>
    </xdr:to>
    <xdr:cxnSp macro="">
      <xdr:nvCxnSpPr>
        <xdr:cNvPr id="237" name="直線コネクタ 236"/>
        <xdr:cNvCxnSpPr/>
      </xdr:nvCxnSpPr>
      <xdr:spPr>
        <a:xfrm>
          <a:off x="3797300" y="1641094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98805" cy="257810"/>
    <xdr:sp macro="" textlink="">
      <xdr:nvSpPr>
        <xdr:cNvPr id="238" name="扶助費平均値テキスト"/>
        <xdr:cNvSpPr txBox="1"/>
      </xdr:nvSpPr>
      <xdr:spPr>
        <a:xfrm>
          <a:off x="4686300" y="162712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62230</xdr:rowOff>
    </xdr:to>
    <xdr:sp macro="" textlink="">
      <xdr:nvSpPr>
        <xdr:cNvPr id="239" name="フローチャート: 判断 238"/>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123190</xdr:rowOff>
    </xdr:from>
    <xdr:to xmlns:xdr="http://schemas.openxmlformats.org/drawingml/2006/spreadsheetDrawing">
      <xdr:col>19</xdr:col>
      <xdr:colOff>177800</xdr:colOff>
      <xdr:row>97</xdr:row>
      <xdr:rowOff>95250</xdr:rowOff>
    </xdr:to>
    <xdr:cxnSp macro="">
      <xdr:nvCxnSpPr>
        <xdr:cNvPr id="240" name="直線コネクタ 239"/>
        <xdr:cNvCxnSpPr/>
      </xdr:nvCxnSpPr>
      <xdr:spPr>
        <a:xfrm flipV="1">
          <a:off x="2908300" y="1641094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17780</xdr:rowOff>
    </xdr:from>
    <xdr:to xmlns:xdr="http://schemas.openxmlformats.org/drawingml/2006/spreadsheetDrawing">
      <xdr:col>20</xdr:col>
      <xdr:colOff>38100</xdr:colOff>
      <xdr:row>95</xdr:row>
      <xdr:rowOff>119380</xdr:rowOff>
    </xdr:to>
    <xdr:sp macro="" textlink="">
      <xdr:nvSpPr>
        <xdr:cNvPr id="241" name="フローチャート: 判断 240"/>
        <xdr:cNvSpPr/>
      </xdr:nvSpPr>
      <xdr:spPr>
        <a:xfrm>
          <a:off x="3746500"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135890</xdr:rowOff>
    </xdr:from>
    <xdr:ext cx="597535" cy="259080"/>
    <xdr:sp macro="" textlink="">
      <xdr:nvSpPr>
        <xdr:cNvPr id="242" name="テキスト ボックス 241"/>
        <xdr:cNvSpPr txBox="1"/>
      </xdr:nvSpPr>
      <xdr:spPr>
        <a:xfrm>
          <a:off x="3497580" y="16080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76200</xdr:rowOff>
    </xdr:from>
    <xdr:to xmlns:xdr="http://schemas.openxmlformats.org/drawingml/2006/spreadsheetDrawing">
      <xdr:col>15</xdr:col>
      <xdr:colOff>50800</xdr:colOff>
      <xdr:row>97</xdr:row>
      <xdr:rowOff>95250</xdr:rowOff>
    </xdr:to>
    <xdr:cxnSp macro="">
      <xdr:nvCxnSpPr>
        <xdr:cNvPr id="243" name="直線コネクタ 242"/>
        <xdr:cNvCxnSpPr/>
      </xdr:nvCxnSpPr>
      <xdr:spPr>
        <a:xfrm>
          <a:off x="2019300" y="167068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44" name="フローチャート: 判断 243"/>
        <xdr:cNvSpPr/>
      </xdr:nvSpPr>
      <xdr:spPr>
        <a:xfrm>
          <a:off x="2857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46990</xdr:rowOff>
    </xdr:from>
    <xdr:ext cx="597535" cy="259080"/>
    <xdr:sp macro="" textlink="">
      <xdr:nvSpPr>
        <xdr:cNvPr id="245" name="テキスト ボックス 244"/>
        <xdr:cNvSpPr txBox="1"/>
      </xdr:nvSpPr>
      <xdr:spPr>
        <a:xfrm>
          <a:off x="2608580" y="16334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76200</xdr:rowOff>
    </xdr:from>
    <xdr:to xmlns:xdr="http://schemas.openxmlformats.org/drawingml/2006/spreadsheetDrawing">
      <xdr:col>10</xdr:col>
      <xdr:colOff>114300</xdr:colOff>
      <xdr:row>97</xdr:row>
      <xdr:rowOff>112395</xdr:rowOff>
    </xdr:to>
    <xdr:cxnSp macro="">
      <xdr:nvCxnSpPr>
        <xdr:cNvPr id="246" name="直線コネクタ 245"/>
        <xdr:cNvCxnSpPr/>
      </xdr:nvCxnSpPr>
      <xdr:spPr>
        <a:xfrm flipV="1">
          <a:off x="1130300" y="167068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99695</xdr:rowOff>
    </xdr:from>
    <xdr:to xmlns:xdr="http://schemas.openxmlformats.org/drawingml/2006/spreadsheetDrawing">
      <xdr:col>10</xdr:col>
      <xdr:colOff>165100</xdr:colOff>
      <xdr:row>97</xdr:row>
      <xdr:rowOff>29845</xdr:rowOff>
    </xdr:to>
    <xdr:sp macro="" textlink="">
      <xdr:nvSpPr>
        <xdr:cNvPr id="247" name="フローチャート: 判断 246"/>
        <xdr:cNvSpPr/>
      </xdr:nvSpPr>
      <xdr:spPr>
        <a:xfrm>
          <a:off x="196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46355</xdr:rowOff>
    </xdr:from>
    <xdr:ext cx="597535" cy="259080"/>
    <xdr:sp macro="" textlink="">
      <xdr:nvSpPr>
        <xdr:cNvPr id="248" name="テキスト ボックス 247"/>
        <xdr:cNvSpPr txBox="1"/>
      </xdr:nvSpPr>
      <xdr:spPr>
        <a:xfrm>
          <a:off x="1719580" y="163341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144780</xdr:rowOff>
    </xdr:from>
    <xdr:to xmlns:xdr="http://schemas.openxmlformats.org/drawingml/2006/spreadsheetDrawing">
      <xdr:col>6</xdr:col>
      <xdr:colOff>38100</xdr:colOff>
      <xdr:row>97</xdr:row>
      <xdr:rowOff>74930</xdr:rowOff>
    </xdr:to>
    <xdr:sp macro="" textlink="">
      <xdr:nvSpPr>
        <xdr:cNvPr id="249" name="フローチャート: 判断 248"/>
        <xdr:cNvSpPr/>
      </xdr:nvSpPr>
      <xdr:spPr>
        <a:xfrm>
          <a:off x="1079500" y="166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91440</xdr:rowOff>
    </xdr:from>
    <xdr:ext cx="533400" cy="259080"/>
    <xdr:sp macro="" textlink="">
      <xdr:nvSpPr>
        <xdr:cNvPr id="250" name="テキスト ボックス 249"/>
        <xdr:cNvSpPr txBox="1"/>
      </xdr:nvSpPr>
      <xdr:spPr>
        <a:xfrm>
          <a:off x="862965" y="16379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37465</xdr:rowOff>
    </xdr:from>
    <xdr:to xmlns:xdr="http://schemas.openxmlformats.org/drawingml/2006/spreadsheetDrawing">
      <xdr:col>24</xdr:col>
      <xdr:colOff>114300</xdr:colOff>
      <xdr:row>96</xdr:row>
      <xdr:rowOff>139065</xdr:rowOff>
    </xdr:to>
    <xdr:sp macro="" textlink="">
      <xdr:nvSpPr>
        <xdr:cNvPr id="256" name="楕円 255"/>
        <xdr:cNvSpPr/>
      </xdr:nvSpPr>
      <xdr:spPr>
        <a:xfrm>
          <a:off x="45847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15875</xdr:rowOff>
    </xdr:from>
    <xdr:ext cx="598805" cy="259080"/>
    <xdr:sp macro="" textlink="">
      <xdr:nvSpPr>
        <xdr:cNvPr id="257" name="扶助費該当値テキスト"/>
        <xdr:cNvSpPr txBox="1"/>
      </xdr:nvSpPr>
      <xdr:spPr>
        <a:xfrm>
          <a:off x="4686300" y="1647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72390</xdr:rowOff>
    </xdr:from>
    <xdr:to xmlns:xdr="http://schemas.openxmlformats.org/drawingml/2006/spreadsheetDrawing">
      <xdr:col>20</xdr:col>
      <xdr:colOff>38100</xdr:colOff>
      <xdr:row>96</xdr:row>
      <xdr:rowOff>2540</xdr:rowOff>
    </xdr:to>
    <xdr:sp macro="" textlink="">
      <xdr:nvSpPr>
        <xdr:cNvPr id="258" name="楕円 257"/>
        <xdr:cNvSpPr/>
      </xdr:nvSpPr>
      <xdr:spPr>
        <a:xfrm>
          <a:off x="3746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165100</xdr:rowOff>
    </xdr:from>
    <xdr:ext cx="597535" cy="259080"/>
    <xdr:sp macro="" textlink="">
      <xdr:nvSpPr>
        <xdr:cNvPr id="259" name="テキスト ボックス 258"/>
        <xdr:cNvSpPr txBox="1"/>
      </xdr:nvSpPr>
      <xdr:spPr>
        <a:xfrm>
          <a:off x="3497580" y="164528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44450</xdr:rowOff>
    </xdr:from>
    <xdr:to xmlns:xdr="http://schemas.openxmlformats.org/drawingml/2006/spreadsheetDrawing">
      <xdr:col>15</xdr:col>
      <xdr:colOff>101600</xdr:colOff>
      <xdr:row>97</xdr:row>
      <xdr:rowOff>146050</xdr:rowOff>
    </xdr:to>
    <xdr:sp macro="" textlink="">
      <xdr:nvSpPr>
        <xdr:cNvPr id="260" name="楕円 259"/>
        <xdr:cNvSpPr/>
      </xdr:nvSpPr>
      <xdr:spPr>
        <a:xfrm>
          <a:off x="2857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137160</xdr:rowOff>
    </xdr:from>
    <xdr:ext cx="533400" cy="259080"/>
    <xdr:sp macro="" textlink="">
      <xdr:nvSpPr>
        <xdr:cNvPr id="261" name="テキスト ボックス 260"/>
        <xdr:cNvSpPr txBox="1"/>
      </xdr:nvSpPr>
      <xdr:spPr>
        <a:xfrm>
          <a:off x="2640965" y="16767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25400</xdr:rowOff>
    </xdr:from>
    <xdr:to xmlns:xdr="http://schemas.openxmlformats.org/drawingml/2006/spreadsheetDrawing">
      <xdr:col>10</xdr:col>
      <xdr:colOff>165100</xdr:colOff>
      <xdr:row>97</xdr:row>
      <xdr:rowOff>127000</xdr:rowOff>
    </xdr:to>
    <xdr:sp macro="" textlink="">
      <xdr:nvSpPr>
        <xdr:cNvPr id="262" name="楕円 261"/>
        <xdr:cNvSpPr/>
      </xdr:nvSpPr>
      <xdr:spPr>
        <a:xfrm>
          <a:off x="1968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118110</xdr:rowOff>
    </xdr:from>
    <xdr:ext cx="533400" cy="259080"/>
    <xdr:sp macro="" textlink="">
      <xdr:nvSpPr>
        <xdr:cNvPr id="263" name="テキスト ボックス 262"/>
        <xdr:cNvSpPr txBox="1"/>
      </xdr:nvSpPr>
      <xdr:spPr>
        <a:xfrm>
          <a:off x="1751965" y="16748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61595</xdr:rowOff>
    </xdr:from>
    <xdr:to xmlns:xdr="http://schemas.openxmlformats.org/drawingml/2006/spreadsheetDrawing">
      <xdr:col>6</xdr:col>
      <xdr:colOff>38100</xdr:colOff>
      <xdr:row>97</xdr:row>
      <xdr:rowOff>163195</xdr:rowOff>
    </xdr:to>
    <xdr:sp macro="" textlink="">
      <xdr:nvSpPr>
        <xdr:cNvPr id="264" name="楕円 263"/>
        <xdr:cNvSpPr/>
      </xdr:nvSpPr>
      <xdr:spPr>
        <a:xfrm>
          <a:off x="1079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3400" cy="257810"/>
    <xdr:sp macro="" textlink="">
      <xdr:nvSpPr>
        <xdr:cNvPr id="265" name="テキスト ボックス 264"/>
        <xdr:cNvSpPr txBox="1"/>
      </xdr:nvSpPr>
      <xdr:spPr>
        <a:xfrm>
          <a:off x="862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4" name="テキスト ボックス 27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7" name="テキスト ボックス 276"/>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360" cy="257810"/>
    <xdr:sp macro="" textlink="">
      <xdr:nvSpPr>
        <xdr:cNvPr id="279" name="テキスト ボックス 278"/>
        <xdr:cNvSpPr txBox="1"/>
      </xdr:nvSpPr>
      <xdr:spPr>
        <a:xfrm>
          <a:off x="6008370" y="6316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360" cy="259080"/>
    <xdr:sp macro="" textlink="">
      <xdr:nvSpPr>
        <xdr:cNvPr id="281" name="テキスト ボックス 280"/>
        <xdr:cNvSpPr txBox="1"/>
      </xdr:nvSpPr>
      <xdr:spPr>
        <a:xfrm>
          <a:off x="6008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360" cy="257810"/>
    <xdr:sp macro="" textlink="">
      <xdr:nvSpPr>
        <xdr:cNvPr id="283" name="テキスト ボックス 282"/>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85" name="テキスト ボックス 284"/>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7" name="テキスト ボックス 286"/>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9" name="テキスト ボックス 288"/>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143510</xdr:rowOff>
    </xdr:from>
    <xdr:to xmlns:xdr="http://schemas.openxmlformats.org/drawingml/2006/spreadsheetDrawing">
      <xdr:col>54</xdr:col>
      <xdr:colOff>189865</xdr:colOff>
      <xdr:row>38</xdr:row>
      <xdr:rowOff>168910</xdr:rowOff>
    </xdr:to>
    <xdr:cxnSp macro="">
      <xdr:nvCxnSpPr>
        <xdr:cNvPr id="291" name="直線コネクタ 290"/>
        <xdr:cNvCxnSpPr/>
      </xdr:nvCxnSpPr>
      <xdr:spPr>
        <a:xfrm flipV="1">
          <a:off x="10475595" y="528701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1270</xdr:rowOff>
    </xdr:from>
    <xdr:ext cx="534670" cy="259080"/>
    <xdr:sp macro="" textlink="">
      <xdr:nvSpPr>
        <xdr:cNvPr id="292" name="補助費等最小値テキスト"/>
        <xdr:cNvSpPr txBox="1"/>
      </xdr:nvSpPr>
      <xdr:spPr>
        <a:xfrm>
          <a:off x="10528300" y="6687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168910</xdr:rowOff>
    </xdr:from>
    <xdr:to xmlns:xdr="http://schemas.openxmlformats.org/drawingml/2006/spreadsheetDrawing">
      <xdr:col>55</xdr:col>
      <xdr:colOff>88900</xdr:colOff>
      <xdr:row>38</xdr:row>
      <xdr:rowOff>168910</xdr:rowOff>
    </xdr:to>
    <xdr:cxnSp macro="">
      <xdr:nvCxnSpPr>
        <xdr:cNvPr id="293" name="直線コネクタ 292"/>
        <xdr:cNvCxnSpPr/>
      </xdr:nvCxnSpPr>
      <xdr:spPr>
        <a:xfrm>
          <a:off x="10388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89535</xdr:rowOff>
    </xdr:from>
    <xdr:ext cx="598805" cy="257810"/>
    <xdr:sp macro="" textlink="">
      <xdr:nvSpPr>
        <xdr:cNvPr id="294" name="補助費等最大値テキスト"/>
        <xdr:cNvSpPr txBox="1"/>
      </xdr:nvSpPr>
      <xdr:spPr>
        <a:xfrm>
          <a:off x="10528300" y="5061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143510</xdr:rowOff>
    </xdr:from>
    <xdr:to xmlns:xdr="http://schemas.openxmlformats.org/drawingml/2006/spreadsheetDrawing">
      <xdr:col>55</xdr:col>
      <xdr:colOff>88900</xdr:colOff>
      <xdr:row>30</xdr:row>
      <xdr:rowOff>143510</xdr:rowOff>
    </xdr:to>
    <xdr:cxnSp macro="">
      <xdr:nvCxnSpPr>
        <xdr:cNvPr id="295" name="直線コネクタ 294"/>
        <xdr:cNvCxnSpPr/>
      </xdr:nvCxnSpPr>
      <xdr:spPr>
        <a:xfrm>
          <a:off x="10388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144145</xdr:rowOff>
    </xdr:from>
    <xdr:to xmlns:xdr="http://schemas.openxmlformats.org/drawingml/2006/spreadsheetDrawing">
      <xdr:col>55</xdr:col>
      <xdr:colOff>0</xdr:colOff>
      <xdr:row>38</xdr:row>
      <xdr:rowOff>42545</xdr:rowOff>
    </xdr:to>
    <xdr:cxnSp macro="">
      <xdr:nvCxnSpPr>
        <xdr:cNvPr id="296" name="直線コネクタ 295"/>
        <xdr:cNvCxnSpPr/>
      </xdr:nvCxnSpPr>
      <xdr:spPr>
        <a:xfrm flipV="1">
          <a:off x="9639300" y="648779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73660</xdr:rowOff>
    </xdr:from>
    <xdr:ext cx="598805" cy="259080"/>
    <xdr:sp macro="" textlink="">
      <xdr:nvSpPr>
        <xdr:cNvPr id="297" name="補助費等平均値テキスト"/>
        <xdr:cNvSpPr txBox="1"/>
      </xdr:nvSpPr>
      <xdr:spPr>
        <a:xfrm>
          <a:off x="10528300" y="6245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50800</xdr:rowOff>
    </xdr:from>
    <xdr:to xmlns:xdr="http://schemas.openxmlformats.org/drawingml/2006/spreadsheetDrawing">
      <xdr:col>55</xdr:col>
      <xdr:colOff>50800</xdr:colOff>
      <xdr:row>37</xdr:row>
      <xdr:rowOff>152400</xdr:rowOff>
    </xdr:to>
    <xdr:sp macro="" textlink="">
      <xdr:nvSpPr>
        <xdr:cNvPr id="298" name="フローチャート: 判断 297"/>
        <xdr:cNvSpPr/>
      </xdr:nvSpPr>
      <xdr:spPr>
        <a:xfrm>
          <a:off x="104267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39370</xdr:rowOff>
    </xdr:from>
    <xdr:to xmlns:xdr="http://schemas.openxmlformats.org/drawingml/2006/spreadsheetDrawing">
      <xdr:col>50</xdr:col>
      <xdr:colOff>114300</xdr:colOff>
      <xdr:row>38</xdr:row>
      <xdr:rowOff>42545</xdr:rowOff>
    </xdr:to>
    <xdr:cxnSp macro="">
      <xdr:nvCxnSpPr>
        <xdr:cNvPr id="299" name="直線コネクタ 298"/>
        <xdr:cNvCxnSpPr/>
      </xdr:nvCxnSpPr>
      <xdr:spPr>
        <a:xfrm>
          <a:off x="8750300" y="6211570"/>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60325</xdr:rowOff>
    </xdr:from>
    <xdr:to xmlns:xdr="http://schemas.openxmlformats.org/drawingml/2006/spreadsheetDrawing">
      <xdr:col>50</xdr:col>
      <xdr:colOff>165100</xdr:colOff>
      <xdr:row>37</xdr:row>
      <xdr:rowOff>161925</xdr:rowOff>
    </xdr:to>
    <xdr:sp macro="" textlink="">
      <xdr:nvSpPr>
        <xdr:cNvPr id="300" name="フローチャート: 判断 299"/>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6985</xdr:rowOff>
    </xdr:from>
    <xdr:ext cx="597535" cy="257810"/>
    <xdr:sp macro="" textlink="">
      <xdr:nvSpPr>
        <xdr:cNvPr id="301" name="テキスト ボックス 300"/>
        <xdr:cNvSpPr txBox="1"/>
      </xdr:nvSpPr>
      <xdr:spPr>
        <a:xfrm>
          <a:off x="9339580" y="6179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39370</xdr:rowOff>
    </xdr:from>
    <xdr:to xmlns:xdr="http://schemas.openxmlformats.org/drawingml/2006/spreadsheetDrawing">
      <xdr:col>45</xdr:col>
      <xdr:colOff>177800</xdr:colOff>
      <xdr:row>38</xdr:row>
      <xdr:rowOff>97790</xdr:rowOff>
    </xdr:to>
    <xdr:cxnSp macro="">
      <xdr:nvCxnSpPr>
        <xdr:cNvPr id="302" name="直線コネクタ 301"/>
        <xdr:cNvCxnSpPr/>
      </xdr:nvCxnSpPr>
      <xdr:spPr>
        <a:xfrm flipV="1">
          <a:off x="7861300" y="6211570"/>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80645</xdr:rowOff>
    </xdr:from>
    <xdr:to xmlns:xdr="http://schemas.openxmlformats.org/drawingml/2006/spreadsheetDrawing">
      <xdr:col>46</xdr:col>
      <xdr:colOff>38100</xdr:colOff>
      <xdr:row>36</xdr:row>
      <xdr:rowOff>10795</xdr:rowOff>
    </xdr:to>
    <xdr:sp macro="" textlink="">
      <xdr:nvSpPr>
        <xdr:cNvPr id="303" name="フローチャート: 判断 302"/>
        <xdr:cNvSpPr/>
      </xdr:nvSpPr>
      <xdr:spPr>
        <a:xfrm>
          <a:off x="869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27305</xdr:rowOff>
    </xdr:from>
    <xdr:ext cx="597535" cy="259080"/>
    <xdr:sp macro="" textlink="">
      <xdr:nvSpPr>
        <xdr:cNvPr id="304" name="テキスト ボックス 303"/>
        <xdr:cNvSpPr txBox="1"/>
      </xdr:nvSpPr>
      <xdr:spPr>
        <a:xfrm>
          <a:off x="8450580" y="5856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97790</xdr:rowOff>
    </xdr:from>
    <xdr:to xmlns:xdr="http://schemas.openxmlformats.org/drawingml/2006/spreadsheetDrawing">
      <xdr:col>41</xdr:col>
      <xdr:colOff>50800</xdr:colOff>
      <xdr:row>38</xdr:row>
      <xdr:rowOff>116840</xdr:rowOff>
    </xdr:to>
    <xdr:cxnSp macro="">
      <xdr:nvCxnSpPr>
        <xdr:cNvPr id="305" name="直線コネクタ 304"/>
        <xdr:cNvCxnSpPr/>
      </xdr:nvCxnSpPr>
      <xdr:spPr>
        <a:xfrm flipV="1">
          <a:off x="6972300" y="66128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73025</xdr:rowOff>
    </xdr:to>
    <xdr:sp macro="" textlink="">
      <xdr:nvSpPr>
        <xdr:cNvPr id="306" name="フローチャート: 判断 305"/>
        <xdr:cNvSpPr/>
      </xdr:nvSpPr>
      <xdr:spPr>
        <a:xfrm>
          <a:off x="7810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89535</xdr:rowOff>
    </xdr:from>
    <xdr:ext cx="533400" cy="257810"/>
    <xdr:sp macro="" textlink="">
      <xdr:nvSpPr>
        <xdr:cNvPr id="307" name="テキスト ボックス 306"/>
        <xdr:cNvSpPr txBox="1"/>
      </xdr:nvSpPr>
      <xdr:spPr>
        <a:xfrm>
          <a:off x="7593965" y="6261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162560</xdr:rowOff>
    </xdr:from>
    <xdr:to xmlns:xdr="http://schemas.openxmlformats.org/drawingml/2006/spreadsheetDrawing">
      <xdr:col>36</xdr:col>
      <xdr:colOff>165100</xdr:colOff>
      <xdr:row>38</xdr:row>
      <xdr:rowOff>92710</xdr:rowOff>
    </xdr:to>
    <xdr:sp macro="" textlink="">
      <xdr:nvSpPr>
        <xdr:cNvPr id="308" name="フローチャート: 判断 307"/>
        <xdr:cNvSpPr/>
      </xdr:nvSpPr>
      <xdr:spPr>
        <a:xfrm>
          <a:off x="692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109220</xdr:rowOff>
    </xdr:from>
    <xdr:ext cx="533400" cy="257810"/>
    <xdr:sp macro="" textlink="">
      <xdr:nvSpPr>
        <xdr:cNvPr id="309" name="テキスト ボックス 308"/>
        <xdr:cNvSpPr txBox="1"/>
      </xdr:nvSpPr>
      <xdr:spPr>
        <a:xfrm>
          <a:off x="6704965" y="62814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93345</xdr:rowOff>
    </xdr:from>
    <xdr:to xmlns:xdr="http://schemas.openxmlformats.org/drawingml/2006/spreadsheetDrawing">
      <xdr:col>55</xdr:col>
      <xdr:colOff>50800</xdr:colOff>
      <xdr:row>38</xdr:row>
      <xdr:rowOff>23495</xdr:rowOff>
    </xdr:to>
    <xdr:sp macro="" textlink="">
      <xdr:nvSpPr>
        <xdr:cNvPr id="315" name="楕円 314"/>
        <xdr:cNvSpPr/>
      </xdr:nvSpPr>
      <xdr:spPr>
        <a:xfrm>
          <a:off x="104267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71755</xdr:rowOff>
    </xdr:from>
    <xdr:ext cx="534670" cy="259080"/>
    <xdr:sp macro="" textlink="">
      <xdr:nvSpPr>
        <xdr:cNvPr id="316" name="補助費等該当値テキスト"/>
        <xdr:cNvSpPr txBox="1"/>
      </xdr:nvSpPr>
      <xdr:spPr>
        <a:xfrm>
          <a:off x="10528300" y="6415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163195</xdr:rowOff>
    </xdr:from>
    <xdr:to xmlns:xdr="http://schemas.openxmlformats.org/drawingml/2006/spreadsheetDrawing">
      <xdr:col>50</xdr:col>
      <xdr:colOff>165100</xdr:colOff>
      <xdr:row>38</xdr:row>
      <xdr:rowOff>93345</xdr:rowOff>
    </xdr:to>
    <xdr:sp macro="" textlink="">
      <xdr:nvSpPr>
        <xdr:cNvPr id="317" name="楕円 316"/>
        <xdr:cNvSpPr/>
      </xdr:nvSpPr>
      <xdr:spPr>
        <a:xfrm>
          <a:off x="9588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84455</xdr:rowOff>
    </xdr:from>
    <xdr:ext cx="533400" cy="259080"/>
    <xdr:sp macro="" textlink="">
      <xdr:nvSpPr>
        <xdr:cNvPr id="318" name="テキスト ボックス 317"/>
        <xdr:cNvSpPr txBox="1"/>
      </xdr:nvSpPr>
      <xdr:spPr>
        <a:xfrm>
          <a:off x="9371965" y="6599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160020</xdr:rowOff>
    </xdr:from>
    <xdr:to xmlns:xdr="http://schemas.openxmlformats.org/drawingml/2006/spreadsheetDrawing">
      <xdr:col>46</xdr:col>
      <xdr:colOff>38100</xdr:colOff>
      <xdr:row>36</xdr:row>
      <xdr:rowOff>90170</xdr:rowOff>
    </xdr:to>
    <xdr:sp macro="" textlink="">
      <xdr:nvSpPr>
        <xdr:cNvPr id="319" name="楕円 318"/>
        <xdr:cNvSpPr/>
      </xdr:nvSpPr>
      <xdr:spPr>
        <a:xfrm>
          <a:off x="8699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81280</xdr:rowOff>
    </xdr:from>
    <xdr:ext cx="597535" cy="259080"/>
    <xdr:sp macro="" textlink="">
      <xdr:nvSpPr>
        <xdr:cNvPr id="320" name="テキスト ボックス 319"/>
        <xdr:cNvSpPr txBox="1"/>
      </xdr:nvSpPr>
      <xdr:spPr>
        <a:xfrm>
          <a:off x="8450580" y="6253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46990</xdr:rowOff>
    </xdr:from>
    <xdr:to xmlns:xdr="http://schemas.openxmlformats.org/drawingml/2006/spreadsheetDrawing">
      <xdr:col>41</xdr:col>
      <xdr:colOff>101600</xdr:colOff>
      <xdr:row>38</xdr:row>
      <xdr:rowOff>148590</xdr:rowOff>
    </xdr:to>
    <xdr:sp macro="" textlink="">
      <xdr:nvSpPr>
        <xdr:cNvPr id="321" name="楕円 320"/>
        <xdr:cNvSpPr/>
      </xdr:nvSpPr>
      <xdr:spPr>
        <a:xfrm>
          <a:off x="7810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139700</xdr:rowOff>
    </xdr:from>
    <xdr:ext cx="533400" cy="259080"/>
    <xdr:sp macro="" textlink="">
      <xdr:nvSpPr>
        <xdr:cNvPr id="322" name="テキスト ボックス 321"/>
        <xdr:cNvSpPr txBox="1"/>
      </xdr:nvSpPr>
      <xdr:spPr>
        <a:xfrm>
          <a:off x="7593965" y="6654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66040</xdr:rowOff>
    </xdr:from>
    <xdr:to xmlns:xdr="http://schemas.openxmlformats.org/drawingml/2006/spreadsheetDrawing">
      <xdr:col>36</xdr:col>
      <xdr:colOff>165100</xdr:colOff>
      <xdr:row>38</xdr:row>
      <xdr:rowOff>167640</xdr:rowOff>
    </xdr:to>
    <xdr:sp macro="" textlink="">
      <xdr:nvSpPr>
        <xdr:cNvPr id="323" name="楕円 322"/>
        <xdr:cNvSpPr/>
      </xdr:nvSpPr>
      <xdr:spPr>
        <a:xfrm>
          <a:off x="692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158750</xdr:rowOff>
    </xdr:from>
    <xdr:ext cx="533400" cy="259080"/>
    <xdr:sp macro="" textlink="">
      <xdr:nvSpPr>
        <xdr:cNvPr id="324" name="テキスト ボックス 323"/>
        <xdr:cNvSpPr txBox="1"/>
      </xdr:nvSpPr>
      <xdr:spPr>
        <a:xfrm>
          <a:off x="6704965" y="6673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3" name="テキスト ボックス 33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6" name="テキスト ボックス 335"/>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38" name="テキスト ボックス 337"/>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40" name="テキスト ボックス 339"/>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42" name="テキスト ボックス 341"/>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4" name="テキスト ボックス 343"/>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6" name="テキスト ボックス 345"/>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8" name="テキスト ボックス 347"/>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149860</xdr:rowOff>
    </xdr:from>
    <xdr:to xmlns:xdr="http://schemas.openxmlformats.org/drawingml/2006/spreadsheetDrawing">
      <xdr:col>54</xdr:col>
      <xdr:colOff>189865</xdr:colOff>
      <xdr:row>59</xdr:row>
      <xdr:rowOff>36830</xdr:rowOff>
    </xdr:to>
    <xdr:cxnSp macro="">
      <xdr:nvCxnSpPr>
        <xdr:cNvPr id="350" name="直線コネクタ 349"/>
        <xdr:cNvCxnSpPr/>
      </xdr:nvCxnSpPr>
      <xdr:spPr>
        <a:xfrm flipV="1">
          <a:off x="10475595" y="872236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40640</xdr:rowOff>
    </xdr:from>
    <xdr:ext cx="534670" cy="257810"/>
    <xdr:sp macro="" textlink="">
      <xdr:nvSpPr>
        <xdr:cNvPr id="351" name="普通建設事業費最小値テキスト"/>
        <xdr:cNvSpPr txBox="1"/>
      </xdr:nvSpPr>
      <xdr:spPr>
        <a:xfrm>
          <a:off x="10528300" y="10156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36830</xdr:rowOff>
    </xdr:from>
    <xdr:to xmlns:xdr="http://schemas.openxmlformats.org/drawingml/2006/spreadsheetDrawing">
      <xdr:col>55</xdr:col>
      <xdr:colOff>88900</xdr:colOff>
      <xdr:row>59</xdr:row>
      <xdr:rowOff>36830</xdr:rowOff>
    </xdr:to>
    <xdr:cxnSp macro="">
      <xdr:nvCxnSpPr>
        <xdr:cNvPr id="352" name="直線コネクタ 351"/>
        <xdr:cNvCxnSpPr/>
      </xdr:nvCxnSpPr>
      <xdr:spPr>
        <a:xfrm>
          <a:off x="10388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96520</xdr:rowOff>
    </xdr:from>
    <xdr:ext cx="598805" cy="259080"/>
    <xdr:sp macro="" textlink="">
      <xdr:nvSpPr>
        <xdr:cNvPr id="353" name="普通建設事業費最大値テキスト"/>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149860</xdr:rowOff>
    </xdr:from>
    <xdr:to xmlns:xdr="http://schemas.openxmlformats.org/drawingml/2006/spreadsheetDrawing">
      <xdr:col>55</xdr:col>
      <xdr:colOff>88900</xdr:colOff>
      <xdr:row>50</xdr:row>
      <xdr:rowOff>149860</xdr:rowOff>
    </xdr:to>
    <xdr:cxnSp macro="">
      <xdr:nvCxnSpPr>
        <xdr:cNvPr id="354" name="直線コネクタ 353"/>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169545</xdr:rowOff>
    </xdr:from>
    <xdr:to xmlns:xdr="http://schemas.openxmlformats.org/drawingml/2006/spreadsheetDrawing">
      <xdr:col>55</xdr:col>
      <xdr:colOff>0</xdr:colOff>
      <xdr:row>57</xdr:row>
      <xdr:rowOff>25400</xdr:rowOff>
    </xdr:to>
    <xdr:cxnSp macro="">
      <xdr:nvCxnSpPr>
        <xdr:cNvPr id="355" name="直線コネクタ 354"/>
        <xdr:cNvCxnSpPr/>
      </xdr:nvCxnSpPr>
      <xdr:spPr>
        <a:xfrm>
          <a:off x="9639300" y="9599295"/>
          <a:ext cx="8382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89535</xdr:rowOff>
    </xdr:from>
    <xdr:ext cx="534670" cy="257810"/>
    <xdr:sp macro="" textlink="">
      <xdr:nvSpPr>
        <xdr:cNvPr id="356" name="普通建設事業費平均値テキスト"/>
        <xdr:cNvSpPr txBox="1"/>
      </xdr:nvSpPr>
      <xdr:spPr>
        <a:xfrm>
          <a:off x="10528300" y="98621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111125</xdr:rowOff>
    </xdr:from>
    <xdr:to xmlns:xdr="http://schemas.openxmlformats.org/drawingml/2006/spreadsheetDrawing">
      <xdr:col>55</xdr:col>
      <xdr:colOff>50800</xdr:colOff>
      <xdr:row>58</xdr:row>
      <xdr:rowOff>41275</xdr:rowOff>
    </xdr:to>
    <xdr:sp macro="" textlink="">
      <xdr:nvSpPr>
        <xdr:cNvPr id="357" name="フローチャート: 判断 356"/>
        <xdr:cNvSpPr/>
      </xdr:nvSpPr>
      <xdr:spPr>
        <a:xfrm>
          <a:off x="104267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161290</xdr:rowOff>
    </xdr:from>
    <xdr:to xmlns:xdr="http://schemas.openxmlformats.org/drawingml/2006/spreadsheetDrawing">
      <xdr:col>50</xdr:col>
      <xdr:colOff>114300</xdr:colOff>
      <xdr:row>55</xdr:row>
      <xdr:rowOff>169545</xdr:rowOff>
    </xdr:to>
    <xdr:cxnSp macro="">
      <xdr:nvCxnSpPr>
        <xdr:cNvPr id="358" name="直線コネクタ 357"/>
        <xdr:cNvCxnSpPr/>
      </xdr:nvCxnSpPr>
      <xdr:spPr>
        <a:xfrm>
          <a:off x="8750300" y="9591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76200</xdr:rowOff>
    </xdr:from>
    <xdr:to xmlns:xdr="http://schemas.openxmlformats.org/drawingml/2006/spreadsheetDrawing">
      <xdr:col>50</xdr:col>
      <xdr:colOff>165100</xdr:colOff>
      <xdr:row>58</xdr:row>
      <xdr:rowOff>6350</xdr:rowOff>
    </xdr:to>
    <xdr:sp macro="" textlink="">
      <xdr:nvSpPr>
        <xdr:cNvPr id="359" name="フローチャート: 判断 358"/>
        <xdr:cNvSpPr/>
      </xdr:nvSpPr>
      <xdr:spPr>
        <a:xfrm>
          <a:off x="9588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168910</xdr:rowOff>
    </xdr:from>
    <xdr:ext cx="533400" cy="257810"/>
    <xdr:sp macro="" textlink="">
      <xdr:nvSpPr>
        <xdr:cNvPr id="360" name="テキスト ボックス 359"/>
        <xdr:cNvSpPr txBox="1"/>
      </xdr:nvSpPr>
      <xdr:spPr>
        <a:xfrm>
          <a:off x="9371965" y="9941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161290</xdr:rowOff>
    </xdr:from>
    <xdr:to xmlns:xdr="http://schemas.openxmlformats.org/drawingml/2006/spreadsheetDrawing">
      <xdr:col>45</xdr:col>
      <xdr:colOff>177800</xdr:colOff>
      <xdr:row>57</xdr:row>
      <xdr:rowOff>104775</xdr:rowOff>
    </xdr:to>
    <xdr:cxnSp macro="">
      <xdr:nvCxnSpPr>
        <xdr:cNvPr id="361" name="直線コネクタ 360"/>
        <xdr:cNvCxnSpPr/>
      </xdr:nvCxnSpPr>
      <xdr:spPr>
        <a:xfrm flipV="1">
          <a:off x="7861300" y="9591040"/>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macro="" textlink="">
      <xdr:nvSpPr>
        <xdr:cNvPr id="362" name="フローチャート: 判断 361"/>
        <xdr:cNvSpPr/>
      </xdr:nvSpPr>
      <xdr:spPr>
        <a:xfrm>
          <a:off x="869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9525</xdr:rowOff>
    </xdr:from>
    <xdr:ext cx="533400" cy="257810"/>
    <xdr:sp macro="" textlink="">
      <xdr:nvSpPr>
        <xdr:cNvPr id="363" name="テキスト ボックス 362"/>
        <xdr:cNvSpPr txBox="1"/>
      </xdr:nvSpPr>
      <xdr:spPr>
        <a:xfrm>
          <a:off x="8482965" y="99536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90170</xdr:rowOff>
    </xdr:from>
    <xdr:to xmlns:xdr="http://schemas.openxmlformats.org/drawingml/2006/spreadsheetDrawing">
      <xdr:col>41</xdr:col>
      <xdr:colOff>50800</xdr:colOff>
      <xdr:row>57</xdr:row>
      <xdr:rowOff>104775</xdr:rowOff>
    </xdr:to>
    <xdr:cxnSp macro="">
      <xdr:nvCxnSpPr>
        <xdr:cNvPr id="364" name="直線コネクタ 363"/>
        <xdr:cNvCxnSpPr/>
      </xdr:nvCxnSpPr>
      <xdr:spPr>
        <a:xfrm>
          <a:off x="6972300" y="969137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83820</xdr:rowOff>
    </xdr:from>
    <xdr:to xmlns:xdr="http://schemas.openxmlformats.org/drawingml/2006/spreadsheetDrawing">
      <xdr:col>41</xdr:col>
      <xdr:colOff>101600</xdr:colOff>
      <xdr:row>58</xdr:row>
      <xdr:rowOff>13970</xdr:rowOff>
    </xdr:to>
    <xdr:sp macro="" textlink="">
      <xdr:nvSpPr>
        <xdr:cNvPr id="365" name="フローチャート: 判断 364"/>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5080</xdr:rowOff>
    </xdr:from>
    <xdr:ext cx="533400" cy="259080"/>
    <xdr:sp macro="" textlink="">
      <xdr:nvSpPr>
        <xdr:cNvPr id="366" name="テキスト ボックス 365"/>
        <xdr:cNvSpPr txBox="1"/>
      </xdr:nvSpPr>
      <xdr:spPr>
        <a:xfrm>
          <a:off x="7593965" y="9949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7" name="フローチャート: 判断 366"/>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34290</xdr:rowOff>
    </xdr:from>
    <xdr:ext cx="533400" cy="259080"/>
    <xdr:sp macro="" textlink="">
      <xdr:nvSpPr>
        <xdr:cNvPr id="368" name="テキスト ボックス 367"/>
        <xdr:cNvSpPr txBox="1"/>
      </xdr:nvSpPr>
      <xdr:spPr>
        <a:xfrm>
          <a:off x="6704965" y="9978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146050</xdr:rowOff>
    </xdr:from>
    <xdr:to xmlns:xdr="http://schemas.openxmlformats.org/drawingml/2006/spreadsheetDrawing">
      <xdr:col>55</xdr:col>
      <xdr:colOff>50800</xdr:colOff>
      <xdr:row>57</xdr:row>
      <xdr:rowOff>76200</xdr:rowOff>
    </xdr:to>
    <xdr:sp macro="" textlink="">
      <xdr:nvSpPr>
        <xdr:cNvPr id="374" name="楕円 373"/>
        <xdr:cNvSpPr/>
      </xdr:nvSpPr>
      <xdr:spPr>
        <a:xfrm>
          <a:off x="104267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168910</xdr:rowOff>
    </xdr:from>
    <xdr:ext cx="598805" cy="257810"/>
    <xdr:sp macro="" textlink="">
      <xdr:nvSpPr>
        <xdr:cNvPr id="375" name="普通建設事業費該当値テキスト"/>
        <xdr:cNvSpPr txBox="1"/>
      </xdr:nvSpPr>
      <xdr:spPr>
        <a:xfrm>
          <a:off x="10528300" y="95986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118745</xdr:rowOff>
    </xdr:from>
    <xdr:to xmlns:xdr="http://schemas.openxmlformats.org/drawingml/2006/spreadsheetDrawing">
      <xdr:col>50</xdr:col>
      <xdr:colOff>165100</xdr:colOff>
      <xdr:row>56</xdr:row>
      <xdr:rowOff>48895</xdr:rowOff>
    </xdr:to>
    <xdr:sp macro="" textlink="">
      <xdr:nvSpPr>
        <xdr:cNvPr id="376" name="楕円 375"/>
        <xdr:cNvSpPr/>
      </xdr:nvSpPr>
      <xdr:spPr>
        <a:xfrm>
          <a:off x="9588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65405</xdr:rowOff>
    </xdr:from>
    <xdr:ext cx="597535" cy="257810"/>
    <xdr:sp macro="" textlink="">
      <xdr:nvSpPr>
        <xdr:cNvPr id="377" name="テキスト ボックス 376"/>
        <xdr:cNvSpPr txBox="1"/>
      </xdr:nvSpPr>
      <xdr:spPr>
        <a:xfrm>
          <a:off x="9339580" y="93237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110490</xdr:rowOff>
    </xdr:from>
    <xdr:to xmlns:xdr="http://schemas.openxmlformats.org/drawingml/2006/spreadsheetDrawing">
      <xdr:col>46</xdr:col>
      <xdr:colOff>38100</xdr:colOff>
      <xdr:row>56</xdr:row>
      <xdr:rowOff>40640</xdr:rowOff>
    </xdr:to>
    <xdr:sp macro="" textlink="">
      <xdr:nvSpPr>
        <xdr:cNvPr id="378" name="楕円 377"/>
        <xdr:cNvSpPr/>
      </xdr:nvSpPr>
      <xdr:spPr>
        <a:xfrm>
          <a:off x="86995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57150</xdr:rowOff>
    </xdr:from>
    <xdr:ext cx="597535" cy="259080"/>
    <xdr:sp macro="" textlink="">
      <xdr:nvSpPr>
        <xdr:cNvPr id="379" name="テキスト ボックス 378"/>
        <xdr:cNvSpPr txBox="1"/>
      </xdr:nvSpPr>
      <xdr:spPr>
        <a:xfrm>
          <a:off x="8450580" y="9315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53975</xdr:rowOff>
    </xdr:from>
    <xdr:to xmlns:xdr="http://schemas.openxmlformats.org/drawingml/2006/spreadsheetDrawing">
      <xdr:col>41</xdr:col>
      <xdr:colOff>101600</xdr:colOff>
      <xdr:row>57</xdr:row>
      <xdr:rowOff>155575</xdr:rowOff>
    </xdr:to>
    <xdr:sp macro="" textlink="">
      <xdr:nvSpPr>
        <xdr:cNvPr id="380" name="楕円 379"/>
        <xdr:cNvSpPr/>
      </xdr:nvSpPr>
      <xdr:spPr>
        <a:xfrm>
          <a:off x="7810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635</xdr:rowOff>
    </xdr:from>
    <xdr:ext cx="597535" cy="259080"/>
    <xdr:sp macro="" textlink="">
      <xdr:nvSpPr>
        <xdr:cNvPr id="381" name="テキスト ボックス 380"/>
        <xdr:cNvSpPr txBox="1"/>
      </xdr:nvSpPr>
      <xdr:spPr>
        <a:xfrm>
          <a:off x="7561580" y="96018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39370</xdr:rowOff>
    </xdr:from>
    <xdr:to xmlns:xdr="http://schemas.openxmlformats.org/drawingml/2006/spreadsheetDrawing">
      <xdr:col>36</xdr:col>
      <xdr:colOff>165100</xdr:colOff>
      <xdr:row>56</xdr:row>
      <xdr:rowOff>140970</xdr:rowOff>
    </xdr:to>
    <xdr:sp macro="" textlink="">
      <xdr:nvSpPr>
        <xdr:cNvPr id="382" name="楕円 381"/>
        <xdr:cNvSpPr/>
      </xdr:nvSpPr>
      <xdr:spPr>
        <a:xfrm>
          <a:off x="6921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157480</xdr:rowOff>
    </xdr:from>
    <xdr:ext cx="597535" cy="257810"/>
    <xdr:sp macro="" textlink="">
      <xdr:nvSpPr>
        <xdr:cNvPr id="383" name="テキスト ボックス 382"/>
        <xdr:cNvSpPr txBox="1"/>
      </xdr:nvSpPr>
      <xdr:spPr>
        <a:xfrm>
          <a:off x="6672580" y="94157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2" name="テキスト ボックス 39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5" name="テキスト ボックス 394"/>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9" name="テキスト ボックス 398"/>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403" name="テキスト ボックス 402"/>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5" name="テキスト ボックス 404"/>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89535</xdr:rowOff>
    </xdr:from>
    <xdr:to xmlns:xdr="http://schemas.openxmlformats.org/drawingml/2006/spreadsheetDrawing">
      <xdr:col>54</xdr:col>
      <xdr:colOff>189865</xdr:colOff>
      <xdr:row>79</xdr:row>
      <xdr:rowOff>44450</xdr:rowOff>
    </xdr:to>
    <xdr:cxnSp macro="">
      <xdr:nvCxnSpPr>
        <xdr:cNvPr id="407" name="直線コネクタ 406"/>
        <xdr:cNvCxnSpPr/>
      </xdr:nvCxnSpPr>
      <xdr:spPr>
        <a:xfrm flipV="1">
          <a:off x="10475595" y="12091035"/>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9" name="直線コネクタ 40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36195</xdr:rowOff>
    </xdr:from>
    <xdr:ext cx="598805" cy="259080"/>
    <xdr:sp macro="" textlink="">
      <xdr:nvSpPr>
        <xdr:cNvPr id="410" name="普通建設事業費 （ うち新規整備　）最大値テキスト"/>
        <xdr:cNvSpPr txBox="1"/>
      </xdr:nvSpPr>
      <xdr:spPr>
        <a:xfrm>
          <a:off x="10528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89535</xdr:rowOff>
    </xdr:from>
    <xdr:to xmlns:xdr="http://schemas.openxmlformats.org/drawingml/2006/spreadsheetDrawing">
      <xdr:col>55</xdr:col>
      <xdr:colOff>88900</xdr:colOff>
      <xdr:row>70</xdr:row>
      <xdr:rowOff>89535</xdr:rowOff>
    </xdr:to>
    <xdr:cxnSp macro="">
      <xdr:nvCxnSpPr>
        <xdr:cNvPr id="411" name="直線コネクタ 410"/>
        <xdr:cNvCxnSpPr/>
      </xdr:nvCxnSpPr>
      <xdr:spPr>
        <a:xfrm>
          <a:off x="10388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13970</xdr:rowOff>
    </xdr:from>
    <xdr:to xmlns:xdr="http://schemas.openxmlformats.org/drawingml/2006/spreadsheetDrawing">
      <xdr:col>55</xdr:col>
      <xdr:colOff>0</xdr:colOff>
      <xdr:row>79</xdr:row>
      <xdr:rowOff>13335</xdr:rowOff>
    </xdr:to>
    <xdr:cxnSp macro="">
      <xdr:nvCxnSpPr>
        <xdr:cNvPr id="412" name="直線コネクタ 411"/>
        <xdr:cNvCxnSpPr/>
      </xdr:nvCxnSpPr>
      <xdr:spPr>
        <a:xfrm>
          <a:off x="9639300" y="12872720"/>
          <a:ext cx="838200" cy="685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124460</xdr:rowOff>
    </xdr:from>
    <xdr:ext cx="534670" cy="259080"/>
    <xdr:sp macro="" textlink="">
      <xdr:nvSpPr>
        <xdr:cNvPr id="413" name="普通建設事業費 （ うち新規整備　）平均値テキスト"/>
        <xdr:cNvSpPr txBox="1"/>
      </xdr:nvSpPr>
      <xdr:spPr>
        <a:xfrm>
          <a:off x="10528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101600</xdr:rowOff>
    </xdr:from>
    <xdr:to xmlns:xdr="http://schemas.openxmlformats.org/drawingml/2006/spreadsheetDrawing">
      <xdr:col>55</xdr:col>
      <xdr:colOff>50800</xdr:colOff>
      <xdr:row>78</xdr:row>
      <xdr:rowOff>31750</xdr:rowOff>
    </xdr:to>
    <xdr:sp macro="" textlink="">
      <xdr:nvSpPr>
        <xdr:cNvPr id="414" name="フローチャート: 判断 413"/>
        <xdr:cNvSpPr/>
      </xdr:nvSpPr>
      <xdr:spPr>
        <a:xfrm>
          <a:off x="10426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159385</xdr:rowOff>
    </xdr:from>
    <xdr:to xmlns:xdr="http://schemas.openxmlformats.org/drawingml/2006/spreadsheetDrawing">
      <xdr:col>50</xdr:col>
      <xdr:colOff>114300</xdr:colOff>
      <xdr:row>75</xdr:row>
      <xdr:rowOff>13970</xdr:rowOff>
    </xdr:to>
    <xdr:cxnSp macro="">
      <xdr:nvCxnSpPr>
        <xdr:cNvPr id="415" name="直線コネクタ 414"/>
        <xdr:cNvCxnSpPr/>
      </xdr:nvCxnSpPr>
      <xdr:spPr>
        <a:xfrm>
          <a:off x="8750300" y="12332335"/>
          <a:ext cx="889000" cy="540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23495</xdr:rowOff>
    </xdr:from>
    <xdr:to xmlns:xdr="http://schemas.openxmlformats.org/drawingml/2006/spreadsheetDrawing">
      <xdr:col>50</xdr:col>
      <xdr:colOff>165100</xdr:colOff>
      <xdr:row>77</xdr:row>
      <xdr:rowOff>125095</xdr:rowOff>
    </xdr:to>
    <xdr:sp macro="" textlink="">
      <xdr:nvSpPr>
        <xdr:cNvPr id="416" name="フローチャート: 判断 415"/>
        <xdr:cNvSpPr/>
      </xdr:nvSpPr>
      <xdr:spPr>
        <a:xfrm>
          <a:off x="9588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116205</xdr:rowOff>
    </xdr:from>
    <xdr:ext cx="533400" cy="259080"/>
    <xdr:sp macro="" textlink="">
      <xdr:nvSpPr>
        <xdr:cNvPr id="417" name="テキスト ボックス 416"/>
        <xdr:cNvSpPr txBox="1"/>
      </xdr:nvSpPr>
      <xdr:spPr>
        <a:xfrm>
          <a:off x="9371965" y="133178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159385</xdr:rowOff>
    </xdr:from>
    <xdr:to xmlns:xdr="http://schemas.openxmlformats.org/drawingml/2006/spreadsheetDrawing">
      <xdr:col>45</xdr:col>
      <xdr:colOff>177800</xdr:colOff>
      <xdr:row>76</xdr:row>
      <xdr:rowOff>146685</xdr:rowOff>
    </xdr:to>
    <xdr:cxnSp macro="">
      <xdr:nvCxnSpPr>
        <xdr:cNvPr id="418" name="直線コネクタ 417"/>
        <xdr:cNvCxnSpPr/>
      </xdr:nvCxnSpPr>
      <xdr:spPr>
        <a:xfrm flipV="1">
          <a:off x="7861300" y="12332335"/>
          <a:ext cx="889000" cy="844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168275</xdr:rowOff>
    </xdr:from>
    <xdr:to xmlns:xdr="http://schemas.openxmlformats.org/drawingml/2006/spreadsheetDrawing">
      <xdr:col>46</xdr:col>
      <xdr:colOff>38100</xdr:colOff>
      <xdr:row>77</xdr:row>
      <xdr:rowOff>98425</xdr:rowOff>
    </xdr:to>
    <xdr:sp macro="" textlink="">
      <xdr:nvSpPr>
        <xdr:cNvPr id="419" name="フローチャート: 判断 418"/>
        <xdr:cNvSpPr/>
      </xdr:nvSpPr>
      <xdr:spPr>
        <a:xfrm>
          <a:off x="8699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89535</xdr:rowOff>
    </xdr:from>
    <xdr:ext cx="533400" cy="257810"/>
    <xdr:sp macro="" textlink="">
      <xdr:nvSpPr>
        <xdr:cNvPr id="420" name="テキスト ボックス 419"/>
        <xdr:cNvSpPr txBox="1"/>
      </xdr:nvSpPr>
      <xdr:spPr>
        <a:xfrm>
          <a:off x="8482965" y="13291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97790</xdr:rowOff>
    </xdr:from>
    <xdr:to xmlns:xdr="http://schemas.openxmlformats.org/drawingml/2006/spreadsheetDrawing">
      <xdr:col>41</xdr:col>
      <xdr:colOff>50800</xdr:colOff>
      <xdr:row>76</xdr:row>
      <xdr:rowOff>146685</xdr:rowOff>
    </xdr:to>
    <xdr:cxnSp macro="">
      <xdr:nvCxnSpPr>
        <xdr:cNvPr id="421" name="直線コネクタ 420"/>
        <xdr:cNvCxnSpPr/>
      </xdr:nvCxnSpPr>
      <xdr:spPr>
        <a:xfrm>
          <a:off x="6972300" y="1295654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107950</xdr:rowOff>
    </xdr:to>
    <xdr:sp macro="" textlink="">
      <xdr:nvSpPr>
        <xdr:cNvPr id="422" name="フローチャート: 判断 421"/>
        <xdr:cNvSpPr/>
      </xdr:nvSpPr>
      <xdr:spPr>
        <a:xfrm>
          <a:off x="7810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99060</xdr:rowOff>
    </xdr:from>
    <xdr:ext cx="533400" cy="257810"/>
    <xdr:sp macro="" textlink="">
      <xdr:nvSpPr>
        <xdr:cNvPr id="423" name="テキスト ボックス 422"/>
        <xdr:cNvSpPr txBox="1"/>
      </xdr:nvSpPr>
      <xdr:spPr>
        <a:xfrm>
          <a:off x="7593965" y="13300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24765</xdr:rowOff>
    </xdr:from>
    <xdr:to xmlns:xdr="http://schemas.openxmlformats.org/drawingml/2006/spreadsheetDrawing">
      <xdr:col>36</xdr:col>
      <xdr:colOff>165100</xdr:colOff>
      <xdr:row>77</xdr:row>
      <xdr:rowOff>126365</xdr:rowOff>
    </xdr:to>
    <xdr:sp macro="" textlink="">
      <xdr:nvSpPr>
        <xdr:cNvPr id="424" name="フローチャート: 判断 423"/>
        <xdr:cNvSpPr/>
      </xdr:nvSpPr>
      <xdr:spPr>
        <a:xfrm>
          <a:off x="692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117475</xdr:rowOff>
    </xdr:from>
    <xdr:ext cx="533400" cy="259080"/>
    <xdr:sp macro="" textlink="">
      <xdr:nvSpPr>
        <xdr:cNvPr id="425" name="テキスト ボックス 424"/>
        <xdr:cNvSpPr txBox="1"/>
      </xdr:nvSpPr>
      <xdr:spPr>
        <a:xfrm>
          <a:off x="6704965" y="13319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133985</xdr:rowOff>
    </xdr:from>
    <xdr:to xmlns:xdr="http://schemas.openxmlformats.org/drawingml/2006/spreadsheetDrawing">
      <xdr:col>55</xdr:col>
      <xdr:colOff>50800</xdr:colOff>
      <xdr:row>79</xdr:row>
      <xdr:rowOff>64135</xdr:rowOff>
    </xdr:to>
    <xdr:sp macro="" textlink="">
      <xdr:nvSpPr>
        <xdr:cNvPr id="431" name="楕円 430"/>
        <xdr:cNvSpPr/>
      </xdr:nvSpPr>
      <xdr:spPr>
        <a:xfrm>
          <a:off x="10426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48895</xdr:rowOff>
    </xdr:from>
    <xdr:ext cx="469900" cy="259080"/>
    <xdr:sp macro="" textlink="">
      <xdr:nvSpPr>
        <xdr:cNvPr id="432" name="普通建設事業費 （ うち新規整備　）該当値テキスト"/>
        <xdr:cNvSpPr txBox="1"/>
      </xdr:nvSpPr>
      <xdr:spPr>
        <a:xfrm>
          <a:off x="10528300" y="1342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134620</xdr:rowOff>
    </xdr:from>
    <xdr:to xmlns:xdr="http://schemas.openxmlformats.org/drawingml/2006/spreadsheetDrawing">
      <xdr:col>50</xdr:col>
      <xdr:colOff>165100</xdr:colOff>
      <xdr:row>75</xdr:row>
      <xdr:rowOff>64770</xdr:rowOff>
    </xdr:to>
    <xdr:sp macro="" textlink="">
      <xdr:nvSpPr>
        <xdr:cNvPr id="433" name="楕円 432"/>
        <xdr:cNvSpPr/>
      </xdr:nvSpPr>
      <xdr:spPr>
        <a:xfrm>
          <a:off x="9588500" y="128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81280</xdr:rowOff>
    </xdr:from>
    <xdr:ext cx="533400" cy="259080"/>
    <xdr:sp macro="" textlink="">
      <xdr:nvSpPr>
        <xdr:cNvPr id="434" name="テキスト ボックス 433"/>
        <xdr:cNvSpPr txBox="1"/>
      </xdr:nvSpPr>
      <xdr:spPr>
        <a:xfrm>
          <a:off x="9371965" y="12597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109220</xdr:rowOff>
    </xdr:from>
    <xdr:to xmlns:xdr="http://schemas.openxmlformats.org/drawingml/2006/spreadsheetDrawing">
      <xdr:col>46</xdr:col>
      <xdr:colOff>38100</xdr:colOff>
      <xdr:row>72</xdr:row>
      <xdr:rowOff>38735</xdr:rowOff>
    </xdr:to>
    <xdr:sp macro="" textlink="">
      <xdr:nvSpPr>
        <xdr:cNvPr id="435" name="楕円 434"/>
        <xdr:cNvSpPr/>
      </xdr:nvSpPr>
      <xdr:spPr>
        <a:xfrm>
          <a:off x="8699500" y="12282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55245</xdr:rowOff>
    </xdr:from>
    <xdr:ext cx="533400" cy="257810"/>
    <xdr:sp macro="" textlink="">
      <xdr:nvSpPr>
        <xdr:cNvPr id="436" name="テキスト ボックス 435"/>
        <xdr:cNvSpPr txBox="1"/>
      </xdr:nvSpPr>
      <xdr:spPr>
        <a:xfrm>
          <a:off x="8482965" y="12056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95885</xdr:rowOff>
    </xdr:from>
    <xdr:to xmlns:xdr="http://schemas.openxmlformats.org/drawingml/2006/spreadsheetDrawing">
      <xdr:col>41</xdr:col>
      <xdr:colOff>101600</xdr:colOff>
      <xdr:row>77</xdr:row>
      <xdr:rowOff>26035</xdr:rowOff>
    </xdr:to>
    <xdr:sp macro="" textlink="">
      <xdr:nvSpPr>
        <xdr:cNvPr id="437" name="楕円 436"/>
        <xdr:cNvSpPr/>
      </xdr:nvSpPr>
      <xdr:spPr>
        <a:xfrm>
          <a:off x="78105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42545</xdr:rowOff>
    </xdr:from>
    <xdr:ext cx="533400" cy="257810"/>
    <xdr:sp macro="" textlink="">
      <xdr:nvSpPr>
        <xdr:cNvPr id="438" name="テキスト ボックス 437"/>
        <xdr:cNvSpPr txBox="1"/>
      </xdr:nvSpPr>
      <xdr:spPr>
        <a:xfrm>
          <a:off x="7593965" y="12901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46355</xdr:rowOff>
    </xdr:from>
    <xdr:to xmlns:xdr="http://schemas.openxmlformats.org/drawingml/2006/spreadsheetDrawing">
      <xdr:col>36</xdr:col>
      <xdr:colOff>165100</xdr:colOff>
      <xdr:row>75</xdr:row>
      <xdr:rowOff>147955</xdr:rowOff>
    </xdr:to>
    <xdr:sp macro="" textlink="">
      <xdr:nvSpPr>
        <xdr:cNvPr id="439" name="楕円 438"/>
        <xdr:cNvSpPr/>
      </xdr:nvSpPr>
      <xdr:spPr>
        <a:xfrm>
          <a:off x="6921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164465</xdr:rowOff>
    </xdr:from>
    <xdr:ext cx="533400" cy="259080"/>
    <xdr:sp macro="" textlink="">
      <xdr:nvSpPr>
        <xdr:cNvPr id="440" name="テキスト ボックス 439"/>
        <xdr:cNvSpPr txBox="1"/>
      </xdr:nvSpPr>
      <xdr:spPr>
        <a:xfrm>
          <a:off x="6704965" y="12680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9" name="テキスト ボックス 44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52" name="テキスト ボックス 451"/>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360" cy="257810"/>
    <xdr:sp macro="" textlink="">
      <xdr:nvSpPr>
        <xdr:cNvPr id="454" name="テキスト ボックス 453"/>
        <xdr:cNvSpPr txBox="1"/>
      </xdr:nvSpPr>
      <xdr:spPr>
        <a:xfrm>
          <a:off x="6008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360" cy="259080"/>
    <xdr:sp macro="" textlink="">
      <xdr:nvSpPr>
        <xdr:cNvPr id="456" name="テキスト ボックス 455"/>
        <xdr:cNvSpPr txBox="1"/>
      </xdr:nvSpPr>
      <xdr:spPr>
        <a:xfrm>
          <a:off x="6008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360" cy="257810"/>
    <xdr:sp macro="" textlink="">
      <xdr:nvSpPr>
        <xdr:cNvPr id="458" name="テキスト ボックス 457"/>
        <xdr:cNvSpPr txBox="1"/>
      </xdr:nvSpPr>
      <xdr:spPr>
        <a:xfrm>
          <a:off x="6008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60" name="テキスト ボックス 459"/>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62" name="テキスト ボックス 461"/>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4" name="テキスト ボックス 46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57785</xdr:rowOff>
    </xdr:from>
    <xdr:to xmlns:xdr="http://schemas.openxmlformats.org/drawingml/2006/spreadsheetDrawing">
      <xdr:col>54</xdr:col>
      <xdr:colOff>189865</xdr:colOff>
      <xdr:row>99</xdr:row>
      <xdr:rowOff>63500</xdr:rowOff>
    </xdr:to>
    <xdr:cxnSp macro="">
      <xdr:nvCxnSpPr>
        <xdr:cNvPr id="466" name="直線コネクタ 465"/>
        <xdr:cNvCxnSpPr/>
      </xdr:nvCxnSpPr>
      <xdr:spPr>
        <a:xfrm flipV="1">
          <a:off x="10475595" y="1565973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67310</xdr:rowOff>
    </xdr:from>
    <xdr:ext cx="534670" cy="259080"/>
    <xdr:sp macro="" textlink="">
      <xdr:nvSpPr>
        <xdr:cNvPr id="467" name="普通建設事業費 （ うち更新整備　）最小値テキスト"/>
        <xdr:cNvSpPr txBox="1"/>
      </xdr:nvSpPr>
      <xdr:spPr>
        <a:xfrm>
          <a:off x="10528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68" name="直線コネクタ 467"/>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xdr:rowOff>
    </xdr:from>
    <xdr:ext cx="598805" cy="259080"/>
    <xdr:sp macro="" textlink="">
      <xdr:nvSpPr>
        <xdr:cNvPr id="469" name="普通建設事業費 （ うち更新整備　）最大値テキスト"/>
        <xdr:cNvSpPr txBox="1"/>
      </xdr:nvSpPr>
      <xdr:spPr>
        <a:xfrm>
          <a:off x="10528300" y="1543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57785</xdr:rowOff>
    </xdr:from>
    <xdr:to xmlns:xdr="http://schemas.openxmlformats.org/drawingml/2006/spreadsheetDrawing">
      <xdr:col>55</xdr:col>
      <xdr:colOff>88900</xdr:colOff>
      <xdr:row>91</xdr:row>
      <xdr:rowOff>57785</xdr:rowOff>
    </xdr:to>
    <xdr:cxnSp macro="">
      <xdr:nvCxnSpPr>
        <xdr:cNvPr id="470" name="直線コネクタ 469"/>
        <xdr:cNvCxnSpPr/>
      </xdr:nvCxnSpPr>
      <xdr:spPr>
        <a:xfrm>
          <a:off x="10388600" y="1565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93345</xdr:rowOff>
    </xdr:from>
    <xdr:to xmlns:xdr="http://schemas.openxmlformats.org/drawingml/2006/spreadsheetDrawing">
      <xdr:col>55</xdr:col>
      <xdr:colOff>0</xdr:colOff>
      <xdr:row>98</xdr:row>
      <xdr:rowOff>10160</xdr:rowOff>
    </xdr:to>
    <xdr:cxnSp macro="">
      <xdr:nvCxnSpPr>
        <xdr:cNvPr id="471" name="直線コネクタ 470"/>
        <xdr:cNvCxnSpPr/>
      </xdr:nvCxnSpPr>
      <xdr:spPr>
        <a:xfrm flipV="1">
          <a:off x="9639300" y="1672399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26670</xdr:rowOff>
    </xdr:from>
    <xdr:ext cx="534670" cy="259080"/>
    <xdr:sp macro="" textlink="">
      <xdr:nvSpPr>
        <xdr:cNvPr id="472" name="普通建設事業費 （ うち更新整備　）平均値テキスト"/>
        <xdr:cNvSpPr txBox="1"/>
      </xdr:nvSpPr>
      <xdr:spPr>
        <a:xfrm>
          <a:off x="10528300" y="1682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48260</xdr:rowOff>
    </xdr:from>
    <xdr:to xmlns:xdr="http://schemas.openxmlformats.org/drawingml/2006/spreadsheetDrawing">
      <xdr:col>55</xdr:col>
      <xdr:colOff>50800</xdr:colOff>
      <xdr:row>98</xdr:row>
      <xdr:rowOff>149860</xdr:rowOff>
    </xdr:to>
    <xdr:sp macro="" textlink="">
      <xdr:nvSpPr>
        <xdr:cNvPr id="473" name="フローチャート: 判断 472"/>
        <xdr:cNvSpPr/>
      </xdr:nvSpPr>
      <xdr:spPr>
        <a:xfrm>
          <a:off x="104267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10160</xdr:rowOff>
    </xdr:from>
    <xdr:to xmlns:xdr="http://schemas.openxmlformats.org/drawingml/2006/spreadsheetDrawing">
      <xdr:col>50</xdr:col>
      <xdr:colOff>114300</xdr:colOff>
      <xdr:row>98</xdr:row>
      <xdr:rowOff>120650</xdr:rowOff>
    </xdr:to>
    <xdr:cxnSp macro="">
      <xdr:nvCxnSpPr>
        <xdr:cNvPr id="474" name="直線コネクタ 473"/>
        <xdr:cNvCxnSpPr/>
      </xdr:nvCxnSpPr>
      <xdr:spPr>
        <a:xfrm flipV="1">
          <a:off x="8750300" y="1681226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39370</xdr:rowOff>
    </xdr:from>
    <xdr:to xmlns:xdr="http://schemas.openxmlformats.org/drawingml/2006/spreadsheetDrawing">
      <xdr:col>50</xdr:col>
      <xdr:colOff>165100</xdr:colOff>
      <xdr:row>98</xdr:row>
      <xdr:rowOff>140970</xdr:rowOff>
    </xdr:to>
    <xdr:sp macro="" textlink="">
      <xdr:nvSpPr>
        <xdr:cNvPr id="475" name="フローチャート: 判断 474"/>
        <xdr:cNvSpPr/>
      </xdr:nvSpPr>
      <xdr:spPr>
        <a:xfrm>
          <a:off x="9588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132080</xdr:rowOff>
    </xdr:from>
    <xdr:ext cx="533400" cy="257810"/>
    <xdr:sp macro="" textlink="">
      <xdr:nvSpPr>
        <xdr:cNvPr id="476" name="テキスト ボックス 475"/>
        <xdr:cNvSpPr txBox="1"/>
      </xdr:nvSpPr>
      <xdr:spPr>
        <a:xfrm>
          <a:off x="9371965" y="169341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120650</xdr:rowOff>
    </xdr:from>
    <xdr:to xmlns:xdr="http://schemas.openxmlformats.org/drawingml/2006/spreadsheetDrawing">
      <xdr:col>45</xdr:col>
      <xdr:colOff>177800</xdr:colOff>
      <xdr:row>98</xdr:row>
      <xdr:rowOff>170815</xdr:rowOff>
    </xdr:to>
    <xdr:cxnSp macro="">
      <xdr:nvCxnSpPr>
        <xdr:cNvPr id="477" name="直線コネクタ 476"/>
        <xdr:cNvCxnSpPr/>
      </xdr:nvCxnSpPr>
      <xdr:spPr>
        <a:xfrm flipV="1">
          <a:off x="7861300" y="169227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78" name="フローチャート: 判断 477"/>
        <xdr:cNvSpPr/>
      </xdr:nvSpPr>
      <xdr:spPr>
        <a:xfrm>
          <a:off x="8699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0</xdr:rowOff>
    </xdr:from>
    <xdr:ext cx="533400" cy="259080"/>
    <xdr:sp macro="" textlink="">
      <xdr:nvSpPr>
        <xdr:cNvPr id="479" name="テキスト ボックス 478"/>
        <xdr:cNvSpPr txBox="1"/>
      </xdr:nvSpPr>
      <xdr:spPr>
        <a:xfrm>
          <a:off x="8482965" y="16630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42545</xdr:rowOff>
    </xdr:from>
    <xdr:to xmlns:xdr="http://schemas.openxmlformats.org/drawingml/2006/spreadsheetDrawing">
      <xdr:col>41</xdr:col>
      <xdr:colOff>50800</xdr:colOff>
      <xdr:row>98</xdr:row>
      <xdr:rowOff>170815</xdr:rowOff>
    </xdr:to>
    <xdr:cxnSp macro="">
      <xdr:nvCxnSpPr>
        <xdr:cNvPr id="480" name="直線コネクタ 479"/>
        <xdr:cNvCxnSpPr/>
      </xdr:nvCxnSpPr>
      <xdr:spPr>
        <a:xfrm>
          <a:off x="6972300" y="1684464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1" name="フローチャート: 判断 480"/>
        <xdr:cNvSpPr/>
      </xdr:nvSpPr>
      <xdr:spPr>
        <a:xfrm>
          <a:off x="7810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166370</xdr:rowOff>
    </xdr:from>
    <xdr:ext cx="533400" cy="257810"/>
    <xdr:sp macro="" textlink="">
      <xdr:nvSpPr>
        <xdr:cNvPr id="482" name="テキスト ボックス 481"/>
        <xdr:cNvSpPr txBox="1"/>
      </xdr:nvSpPr>
      <xdr:spPr>
        <a:xfrm>
          <a:off x="7593965" y="166255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4445</xdr:rowOff>
    </xdr:to>
    <xdr:sp macro="" textlink="">
      <xdr:nvSpPr>
        <xdr:cNvPr id="483" name="フローチャート: 判断 482"/>
        <xdr:cNvSpPr/>
      </xdr:nvSpPr>
      <xdr:spPr>
        <a:xfrm>
          <a:off x="6921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167005</xdr:rowOff>
    </xdr:from>
    <xdr:ext cx="533400" cy="257810"/>
    <xdr:sp macro="" textlink="">
      <xdr:nvSpPr>
        <xdr:cNvPr id="484" name="テキスト ボックス 483"/>
        <xdr:cNvSpPr txBox="1"/>
      </xdr:nvSpPr>
      <xdr:spPr>
        <a:xfrm>
          <a:off x="6704965" y="169691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42545</xdr:rowOff>
    </xdr:from>
    <xdr:to xmlns:xdr="http://schemas.openxmlformats.org/drawingml/2006/spreadsheetDrawing">
      <xdr:col>55</xdr:col>
      <xdr:colOff>50800</xdr:colOff>
      <xdr:row>97</xdr:row>
      <xdr:rowOff>144145</xdr:rowOff>
    </xdr:to>
    <xdr:sp macro="" textlink="">
      <xdr:nvSpPr>
        <xdr:cNvPr id="490" name="楕円 489"/>
        <xdr:cNvSpPr/>
      </xdr:nvSpPr>
      <xdr:spPr>
        <a:xfrm>
          <a:off x="104267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65405</xdr:rowOff>
    </xdr:from>
    <xdr:ext cx="598805" cy="257810"/>
    <xdr:sp macro="" textlink="">
      <xdr:nvSpPr>
        <xdr:cNvPr id="491" name="普通建設事業費 （ うち更新整備　）該当値テキスト"/>
        <xdr:cNvSpPr txBox="1"/>
      </xdr:nvSpPr>
      <xdr:spPr>
        <a:xfrm>
          <a:off x="10528300" y="165246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130810</xdr:rowOff>
    </xdr:from>
    <xdr:to xmlns:xdr="http://schemas.openxmlformats.org/drawingml/2006/spreadsheetDrawing">
      <xdr:col>50</xdr:col>
      <xdr:colOff>165100</xdr:colOff>
      <xdr:row>98</xdr:row>
      <xdr:rowOff>60960</xdr:rowOff>
    </xdr:to>
    <xdr:sp macro="" textlink="">
      <xdr:nvSpPr>
        <xdr:cNvPr id="492" name="楕円 491"/>
        <xdr:cNvSpPr/>
      </xdr:nvSpPr>
      <xdr:spPr>
        <a:xfrm>
          <a:off x="9588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77470</xdr:rowOff>
    </xdr:from>
    <xdr:ext cx="533400" cy="257810"/>
    <xdr:sp macro="" textlink="">
      <xdr:nvSpPr>
        <xdr:cNvPr id="493" name="テキスト ボックス 492"/>
        <xdr:cNvSpPr txBox="1"/>
      </xdr:nvSpPr>
      <xdr:spPr>
        <a:xfrm>
          <a:off x="9371965" y="16536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69850</xdr:rowOff>
    </xdr:from>
    <xdr:to xmlns:xdr="http://schemas.openxmlformats.org/drawingml/2006/spreadsheetDrawing">
      <xdr:col>46</xdr:col>
      <xdr:colOff>38100</xdr:colOff>
      <xdr:row>99</xdr:row>
      <xdr:rowOff>0</xdr:rowOff>
    </xdr:to>
    <xdr:sp macro="" textlink="">
      <xdr:nvSpPr>
        <xdr:cNvPr id="494" name="楕円 493"/>
        <xdr:cNvSpPr/>
      </xdr:nvSpPr>
      <xdr:spPr>
        <a:xfrm>
          <a:off x="8699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162560</xdr:rowOff>
    </xdr:from>
    <xdr:ext cx="533400" cy="259080"/>
    <xdr:sp macro="" textlink="">
      <xdr:nvSpPr>
        <xdr:cNvPr id="495" name="テキスト ボックス 494"/>
        <xdr:cNvSpPr txBox="1"/>
      </xdr:nvSpPr>
      <xdr:spPr>
        <a:xfrm>
          <a:off x="8482965" y="16964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120650</xdr:rowOff>
    </xdr:from>
    <xdr:to xmlns:xdr="http://schemas.openxmlformats.org/drawingml/2006/spreadsheetDrawing">
      <xdr:col>41</xdr:col>
      <xdr:colOff>101600</xdr:colOff>
      <xdr:row>99</xdr:row>
      <xdr:rowOff>50165</xdr:rowOff>
    </xdr:to>
    <xdr:sp macro="" textlink="">
      <xdr:nvSpPr>
        <xdr:cNvPr id="496" name="楕円 495"/>
        <xdr:cNvSpPr/>
      </xdr:nvSpPr>
      <xdr:spPr>
        <a:xfrm>
          <a:off x="7810500" y="16922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41275</xdr:rowOff>
    </xdr:from>
    <xdr:ext cx="533400" cy="257810"/>
    <xdr:sp macro="" textlink="">
      <xdr:nvSpPr>
        <xdr:cNvPr id="497" name="テキスト ボックス 496"/>
        <xdr:cNvSpPr txBox="1"/>
      </xdr:nvSpPr>
      <xdr:spPr>
        <a:xfrm>
          <a:off x="7593965" y="17014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163195</xdr:rowOff>
    </xdr:from>
    <xdr:to xmlns:xdr="http://schemas.openxmlformats.org/drawingml/2006/spreadsheetDrawing">
      <xdr:col>36</xdr:col>
      <xdr:colOff>165100</xdr:colOff>
      <xdr:row>98</xdr:row>
      <xdr:rowOff>93345</xdr:rowOff>
    </xdr:to>
    <xdr:sp macro="" textlink="">
      <xdr:nvSpPr>
        <xdr:cNvPr id="498" name="楕円 497"/>
        <xdr:cNvSpPr/>
      </xdr:nvSpPr>
      <xdr:spPr>
        <a:xfrm>
          <a:off x="6921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109855</xdr:rowOff>
    </xdr:from>
    <xdr:ext cx="533400" cy="257810"/>
    <xdr:sp macro="" textlink="">
      <xdr:nvSpPr>
        <xdr:cNvPr id="499" name="テキスト ボックス 498"/>
        <xdr:cNvSpPr txBox="1"/>
      </xdr:nvSpPr>
      <xdr:spPr>
        <a:xfrm>
          <a:off x="6704965" y="16569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8" name="テキスト ボックス 50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0" name="直線コネクタ 50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11" name="テキスト ボックス 510"/>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2" name="直線コネクタ 51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13" name="テキスト ボックス 512"/>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4" name="直線コネクタ 51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5" name="テキスト ボックス 51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6" name="直線コネクタ 51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7" name="テキスト ボックス 516"/>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8" name="直線コネクタ 51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9" name="テキスト ボックス 51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0" name="直線コネクタ 51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21" name="テキスト ボックス 520"/>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23" name="テキスト ボックス 522"/>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30480</xdr:rowOff>
    </xdr:from>
    <xdr:to xmlns:xdr="http://schemas.openxmlformats.org/drawingml/2006/spreadsheetDrawing">
      <xdr:col>85</xdr:col>
      <xdr:colOff>126365</xdr:colOff>
      <xdr:row>39</xdr:row>
      <xdr:rowOff>99060</xdr:rowOff>
    </xdr:to>
    <xdr:cxnSp macro="">
      <xdr:nvCxnSpPr>
        <xdr:cNvPr id="525" name="直線コネクタ 524"/>
        <xdr:cNvCxnSpPr/>
      </xdr:nvCxnSpPr>
      <xdr:spPr>
        <a:xfrm flipV="1">
          <a:off x="16317595" y="534543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2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7" name="直線コネクタ 52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148590</xdr:rowOff>
    </xdr:from>
    <xdr:ext cx="534670" cy="259080"/>
    <xdr:sp macro="" textlink="">
      <xdr:nvSpPr>
        <xdr:cNvPr id="528" name="災害復旧事業費最大値テキスト"/>
        <xdr:cNvSpPr txBox="1"/>
      </xdr:nvSpPr>
      <xdr:spPr>
        <a:xfrm>
          <a:off x="16370300" y="512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30480</xdr:rowOff>
    </xdr:from>
    <xdr:to xmlns:xdr="http://schemas.openxmlformats.org/drawingml/2006/spreadsheetDrawing">
      <xdr:col>86</xdr:col>
      <xdr:colOff>25400</xdr:colOff>
      <xdr:row>31</xdr:row>
      <xdr:rowOff>30480</xdr:rowOff>
    </xdr:to>
    <xdr:cxnSp macro="">
      <xdr:nvCxnSpPr>
        <xdr:cNvPr id="529" name="直線コネクタ 528"/>
        <xdr:cNvCxnSpPr/>
      </xdr:nvCxnSpPr>
      <xdr:spPr>
        <a:xfrm>
          <a:off x="16230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57785</xdr:rowOff>
    </xdr:from>
    <xdr:to xmlns:xdr="http://schemas.openxmlformats.org/drawingml/2006/spreadsheetDrawing">
      <xdr:col>85</xdr:col>
      <xdr:colOff>127000</xdr:colOff>
      <xdr:row>39</xdr:row>
      <xdr:rowOff>66040</xdr:rowOff>
    </xdr:to>
    <xdr:cxnSp macro="">
      <xdr:nvCxnSpPr>
        <xdr:cNvPr id="530" name="直線コネクタ 529"/>
        <xdr:cNvCxnSpPr/>
      </xdr:nvCxnSpPr>
      <xdr:spPr>
        <a:xfrm>
          <a:off x="15481300" y="67443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97790</xdr:rowOff>
    </xdr:from>
    <xdr:ext cx="469900" cy="257810"/>
    <xdr:sp macro="" textlink="">
      <xdr:nvSpPr>
        <xdr:cNvPr id="531" name="災害復旧事業費平均値テキスト"/>
        <xdr:cNvSpPr txBox="1"/>
      </xdr:nvSpPr>
      <xdr:spPr>
        <a:xfrm>
          <a:off x="16370300" y="6441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5080</xdr:rowOff>
    </xdr:to>
    <xdr:sp macro="" textlink="">
      <xdr:nvSpPr>
        <xdr:cNvPr id="532" name="フローチャート: 判断 531"/>
        <xdr:cNvSpPr/>
      </xdr:nvSpPr>
      <xdr:spPr>
        <a:xfrm>
          <a:off x="16268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27940</xdr:rowOff>
    </xdr:from>
    <xdr:to xmlns:xdr="http://schemas.openxmlformats.org/drawingml/2006/spreadsheetDrawing">
      <xdr:col>81</xdr:col>
      <xdr:colOff>50800</xdr:colOff>
      <xdr:row>39</xdr:row>
      <xdr:rowOff>57785</xdr:rowOff>
    </xdr:to>
    <xdr:cxnSp macro="">
      <xdr:nvCxnSpPr>
        <xdr:cNvPr id="533" name="直線コネクタ 532"/>
        <xdr:cNvCxnSpPr/>
      </xdr:nvCxnSpPr>
      <xdr:spPr>
        <a:xfrm>
          <a:off x="14592300" y="67144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55245</xdr:rowOff>
    </xdr:from>
    <xdr:to xmlns:xdr="http://schemas.openxmlformats.org/drawingml/2006/spreadsheetDrawing">
      <xdr:col>81</xdr:col>
      <xdr:colOff>101600</xdr:colOff>
      <xdr:row>38</xdr:row>
      <xdr:rowOff>156845</xdr:rowOff>
    </xdr:to>
    <xdr:sp macro="" textlink="">
      <xdr:nvSpPr>
        <xdr:cNvPr id="534" name="フローチャート: 判断 533"/>
        <xdr:cNvSpPr/>
      </xdr:nvSpPr>
      <xdr:spPr>
        <a:xfrm>
          <a:off x="1543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1905</xdr:rowOff>
    </xdr:from>
    <xdr:ext cx="533400" cy="259080"/>
    <xdr:sp macro="" textlink="">
      <xdr:nvSpPr>
        <xdr:cNvPr id="535" name="テキスト ボックス 534"/>
        <xdr:cNvSpPr txBox="1"/>
      </xdr:nvSpPr>
      <xdr:spPr>
        <a:xfrm>
          <a:off x="15213965" y="6345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27940</xdr:rowOff>
    </xdr:from>
    <xdr:to xmlns:xdr="http://schemas.openxmlformats.org/drawingml/2006/spreadsheetDrawing">
      <xdr:col>76</xdr:col>
      <xdr:colOff>114300</xdr:colOff>
      <xdr:row>39</xdr:row>
      <xdr:rowOff>57150</xdr:rowOff>
    </xdr:to>
    <xdr:cxnSp macro="">
      <xdr:nvCxnSpPr>
        <xdr:cNvPr id="536" name="直線コネクタ 535"/>
        <xdr:cNvCxnSpPr/>
      </xdr:nvCxnSpPr>
      <xdr:spPr>
        <a:xfrm flipV="1">
          <a:off x="13703300" y="6714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69215</xdr:rowOff>
    </xdr:from>
    <xdr:to xmlns:xdr="http://schemas.openxmlformats.org/drawingml/2006/spreadsheetDrawing">
      <xdr:col>76</xdr:col>
      <xdr:colOff>165100</xdr:colOff>
      <xdr:row>38</xdr:row>
      <xdr:rowOff>170815</xdr:rowOff>
    </xdr:to>
    <xdr:sp macro="" textlink="">
      <xdr:nvSpPr>
        <xdr:cNvPr id="537" name="フローチャート: 判断 53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15875</xdr:rowOff>
    </xdr:from>
    <xdr:ext cx="468630" cy="259080"/>
    <xdr:sp macro="" textlink="">
      <xdr:nvSpPr>
        <xdr:cNvPr id="538" name="テキスト ボックス 537"/>
        <xdr:cNvSpPr txBox="1"/>
      </xdr:nvSpPr>
      <xdr:spPr>
        <a:xfrm>
          <a:off x="14357350" y="6359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57150</xdr:rowOff>
    </xdr:from>
    <xdr:to xmlns:xdr="http://schemas.openxmlformats.org/drawingml/2006/spreadsheetDrawing">
      <xdr:col>71</xdr:col>
      <xdr:colOff>177800</xdr:colOff>
      <xdr:row>39</xdr:row>
      <xdr:rowOff>74930</xdr:rowOff>
    </xdr:to>
    <xdr:cxnSp macro="">
      <xdr:nvCxnSpPr>
        <xdr:cNvPr id="539" name="直線コネクタ 538"/>
        <xdr:cNvCxnSpPr/>
      </xdr:nvCxnSpPr>
      <xdr:spPr>
        <a:xfrm flipV="1">
          <a:off x="12814300" y="67437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54610</xdr:rowOff>
    </xdr:from>
    <xdr:to xmlns:xdr="http://schemas.openxmlformats.org/drawingml/2006/spreadsheetDrawing">
      <xdr:col>72</xdr:col>
      <xdr:colOff>38100</xdr:colOff>
      <xdr:row>38</xdr:row>
      <xdr:rowOff>156210</xdr:rowOff>
    </xdr:to>
    <xdr:sp macro="" textlink="">
      <xdr:nvSpPr>
        <xdr:cNvPr id="540" name="フローチャート: 判断 539"/>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1270</xdr:rowOff>
    </xdr:from>
    <xdr:ext cx="533400" cy="259080"/>
    <xdr:sp macro="" textlink="">
      <xdr:nvSpPr>
        <xdr:cNvPr id="541" name="テキスト ボックス 540"/>
        <xdr:cNvSpPr txBox="1"/>
      </xdr:nvSpPr>
      <xdr:spPr>
        <a:xfrm>
          <a:off x="13435965" y="634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42" name="フローチャート: 判断 541"/>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8630" cy="257810"/>
    <xdr:sp macro="" textlink="">
      <xdr:nvSpPr>
        <xdr:cNvPr id="543" name="テキスト ボックス 542"/>
        <xdr:cNvSpPr txBox="1"/>
      </xdr:nvSpPr>
      <xdr:spPr>
        <a:xfrm>
          <a:off x="12579350" y="636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15240</xdr:rowOff>
    </xdr:from>
    <xdr:to xmlns:xdr="http://schemas.openxmlformats.org/drawingml/2006/spreadsheetDrawing">
      <xdr:col>85</xdr:col>
      <xdr:colOff>177800</xdr:colOff>
      <xdr:row>39</xdr:row>
      <xdr:rowOff>116840</xdr:rowOff>
    </xdr:to>
    <xdr:sp macro="" textlink="">
      <xdr:nvSpPr>
        <xdr:cNvPr id="549" name="楕円 548"/>
        <xdr:cNvSpPr/>
      </xdr:nvSpPr>
      <xdr:spPr>
        <a:xfrm>
          <a:off x="16268700" y="67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101600</xdr:rowOff>
    </xdr:from>
    <xdr:ext cx="469900" cy="259080"/>
    <xdr:sp macro="" textlink="">
      <xdr:nvSpPr>
        <xdr:cNvPr id="550" name="災害復旧事業費該当値テキスト"/>
        <xdr:cNvSpPr txBox="1"/>
      </xdr:nvSpPr>
      <xdr:spPr>
        <a:xfrm>
          <a:off x="16370300" y="6616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109220</xdr:rowOff>
    </xdr:to>
    <xdr:sp macro="" textlink="">
      <xdr:nvSpPr>
        <xdr:cNvPr id="551" name="楕円 550"/>
        <xdr:cNvSpPr/>
      </xdr:nvSpPr>
      <xdr:spPr>
        <a:xfrm>
          <a:off x="154305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99695</xdr:rowOff>
    </xdr:from>
    <xdr:ext cx="468630" cy="257810"/>
    <xdr:sp macro="" textlink="">
      <xdr:nvSpPr>
        <xdr:cNvPr id="552" name="テキスト ボックス 551"/>
        <xdr:cNvSpPr txBox="1"/>
      </xdr:nvSpPr>
      <xdr:spPr>
        <a:xfrm>
          <a:off x="15246350" y="678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53" name="楕円 552"/>
        <xdr:cNvSpPr/>
      </xdr:nvSpPr>
      <xdr:spPr>
        <a:xfrm>
          <a:off x="14541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69850</xdr:rowOff>
    </xdr:from>
    <xdr:ext cx="468630" cy="259080"/>
    <xdr:sp macro="" textlink="">
      <xdr:nvSpPr>
        <xdr:cNvPr id="554" name="テキスト ボックス 553"/>
        <xdr:cNvSpPr txBox="1"/>
      </xdr:nvSpPr>
      <xdr:spPr>
        <a:xfrm>
          <a:off x="14357350" y="6756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6350</xdr:rowOff>
    </xdr:from>
    <xdr:to xmlns:xdr="http://schemas.openxmlformats.org/drawingml/2006/spreadsheetDrawing">
      <xdr:col>72</xdr:col>
      <xdr:colOff>38100</xdr:colOff>
      <xdr:row>39</xdr:row>
      <xdr:rowOff>107950</xdr:rowOff>
    </xdr:to>
    <xdr:sp macro="" textlink="">
      <xdr:nvSpPr>
        <xdr:cNvPr id="555" name="楕円 554"/>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99060</xdr:rowOff>
    </xdr:from>
    <xdr:ext cx="468630" cy="257810"/>
    <xdr:sp macro="" textlink="">
      <xdr:nvSpPr>
        <xdr:cNvPr id="556" name="テキスト ボックス 555"/>
        <xdr:cNvSpPr txBox="1"/>
      </xdr:nvSpPr>
      <xdr:spPr>
        <a:xfrm>
          <a:off x="13468350" y="678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23495</xdr:rowOff>
    </xdr:from>
    <xdr:to xmlns:xdr="http://schemas.openxmlformats.org/drawingml/2006/spreadsheetDrawing">
      <xdr:col>67</xdr:col>
      <xdr:colOff>101600</xdr:colOff>
      <xdr:row>39</xdr:row>
      <xdr:rowOff>125095</xdr:rowOff>
    </xdr:to>
    <xdr:sp macro="" textlink="">
      <xdr:nvSpPr>
        <xdr:cNvPr id="557" name="楕円 556"/>
        <xdr:cNvSpPr/>
      </xdr:nvSpPr>
      <xdr:spPr>
        <a:xfrm>
          <a:off x="12763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116205</xdr:rowOff>
    </xdr:from>
    <xdr:ext cx="468630" cy="259080"/>
    <xdr:sp macro="" textlink="">
      <xdr:nvSpPr>
        <xdr:cNvPr id="558" name="テキスト ボックス 557"/>
        <xdr:cNvSpPr txBox="1"/>
      </xdr:nvSpPr>
      <xdr:spPr>
        <a:xfrm>
          <a:off x="12579350" y="6802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7" name="テキスト ボックス 56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9" name="直線コネクタ 56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650" cy="259080"/>
    <xdr:sp macro="" textlink="">
      <xdr:nvSpPr>
        <xdr:cNvPr id="570" name="テキスト ボックス 569"/>
        <xdr:cNvSpPr txBox="1"/>
      </xdr:nvSpPr>
      <xdr:spPr>
        <a:xfrm>
          <a:off x="12197080" y="963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650" cy="259080"/>
    <xdr:sp macro="" textlink="">
      <xdr:nvSpPr>
        <xdr:cNvPr id="572" name="テキスト ボックス 571"/>
        <xdr:cNvSpPr txBox="1"/>
      </xdr:nvSpPr>
      <xdr:spPr>
        <a:xfrm>
          <a:off x="12197080" y="8874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74" name="テキスト ボックス 573"/>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76" name="直線コネクタ 575"/>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77"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78" name="直線コネクタ 577"/>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79"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80" name="直線コネクタ 57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81" name="直線コネクタ 580"/>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82"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84" name="直線コネクタ 583"/>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285" cy="259080"/>
    <xdr:sp macro="" textlink="">
      <xdr:nvSpPr>
        <xdr:cNvPr id="586" name="テキスト ボックス 585"/>
        <xdr:cNvSpPr txBox="1"/>
      </xdr:nvSpPr>
      <xdr:spPr>
        <a:xfrm>
          <a:off x="15356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87" name="直線コネクタ 586"/>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285" cy="259080"/>
    <xdr:sp macro="" textlink="">
      <xdr:nvSpPr>
        <xdr:cNvPr id="589" name="テキスト ボックス 588"/>
        <xdr:cNvSpPr txBox="1"/>
      </xdr:nvSpPr>
      <xdr:spPr>
        <a:xfrm>
          <a:off x="14467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90" name="直線コネクタ 589"/>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285" cy="259080"/>
    <xdr:sp macro="" textlink="">
      <xdr:nvSpPr>
        <xdr:cNvPr id="592" name="テキスト ボックス 591"/>
        <xdr:cNvSpPr txBox="1"/>
      </xdr:nvSpPr>
      <xdr:spPr>
        <a:xfrm>
          <a:off x="13578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8285" cy="257810"/>
    <xdr:sp macro="" textlink="">
      <xdr:nvSpPr>
        <xdr:cNvPr id="594" name="テキスト ボックス 593"/>
        <xdr:cNvSpPr txBox="1"/>
      </xdr:nvSpPr>
      <xdr:spPr>
        <a:xfrm>
          <a:off x="12689840" y="8741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601"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8285" cy="259080"/>
    <xdr:sp macro="" textlink="">
      <xdr:nvSpPr>
        <xdr:cNvPr id="603" name="テキスト ボックス 602"/>
        <xdr:cNvSpPr txBox="1"/>
      </xdr:nvSpPr>
      <xdr:spPr>
        <a:xfrm>
          <a:off x="15356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73660</xdr:rowOff>
    </xdr:from>
    <xdr:ext cx="248285" cy="259080"/>
    <xdr:sp macro="" textlink="">
      <xdr:nvSpPr>
        <xdr:cNvPr id="605" name="テキスト ボックス 604"/>
        <xdr:cNvSpPr txBox="1"/>
      </xdr:nvSpPr>
      <xdr:spPr>
        <a:xfrm>
          <a:off x="14467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73660</xdr:rowOff>
    </xdr:from>
    <xdr:ext cx="248285" cy="259080"/>
    <xdr:sp macro="" textlink="">
      <xdr:nvSpPr>
        <xdr:cNvPr id="607" name="テキスト ボックス 606"/>
        <xdr:cNvSpPr txBox="1"/>
      </xdr:nvSpPr>
      <xdr:spPr>
        <a:xfrm>
          <a:off x="13578840" y="9503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285" cy="259080"/>
    <xdr:sp macro="" textlink="">
      <xdr:nvSpPr>
        <xdr:cNvPr id="609" name="テキスト ボックス 608"/>
        <xdr:cNvSpPr txBox="1"/>
      </xdr:nvSpPr>
      <xdr:spPr>
        <a:xfrm>
          <a:off x="12689840" y="9820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8" name="テキスト ボックス 61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0" name="直線コネクタ 61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1" name="テキスト ボックス 620"/>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2" name="直線コネクタ 62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360" cy="257810"/>
    <xdr:sp macro="" textlink="">
      <xdr:nvSpPr>
        <xdr:cNvPr id="623" name="テキスト ボックス 622"/>
        <xdr:cNvSpPr txBox="1"/>
      </xdr:nvSpPr>
      <xdr:spPr>
        <a:xfrm>
          <a:off x="11850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4" name="直線コネクタ 62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360" cy="259080"/>
    <xdr:sp macro="" textlink="">
      <xdr:nvSpPr>
        <xdr:cNvPr id="625" name="テキスト ボックス 624"/>
        <xdr:cNvSpPr txBox="1"/>
      </xdr:nvSpPr>
      <xdr:spPr>
        <a:xfrm>
          <a:off x="11850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6" name="直線コネクタ 62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360" cy="257810"/>
    <xdr:sp macro="" textlink="">
      <xdr:nvSpPr>
        <xdr:cNvPr id="627" name="テキスト ボックス 626"/>
        <xdr:cNvSpPr txBox="1"/>
      </xdr:nvSpPr>
      <xdr:spPr>
        <a:xfrm>
          <a:off x="11850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8" name="直線コネクタ 62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9" name="テキスト ボックス 628"/>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0" name="直線コネクタ 62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31" name="テキスト ボックス 630"/>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3" name="テキスト ボックス 632"/>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166370</xdr:rowOff>
    </xdr:to>
    <xdr:cxnSp macro="">
      <xdr:nvCxnSpPr>
        <xdr:cNvPr id="635" name="直線コネクタ 634"/>
        <xdr:cNvCxnSpPr/>
      </xdr:nvCxnSpPr>
      <xdr:spPr>
        <a:xfrm flipV="1">
          <a:off x="16317595" y="11939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170180</xdr:rowOff>
    </xdr:from>
    <xdr:ext cx="534670" cy="259080"/>
    <xdr:sp macro="" textlink="">
      <xdr:nvSpPr>
        <xdr:cNvPr id="636" name="公債費最小値テキスト"/>
        <xdr:cNvSpPr txBox="1"/>
      </xdr:nvSpPr>
      <xdr:spPr>
        <a:xfrm>
          <a:off x="16370300" y="1354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166370</xdr:rowOff>
    </xdr:from>
    <xdr:to xmlns:xdr="http://schemas.openxmlformats.org/drawingml/2006/spreadsheetDrawing">
      <xdr:col>86</xdr:col>
      <xdr:colOff>25400</xdr:colOff>
      <xdr:row>78</xdr:row>
      <xdr:rowOff>166370</xdr:rowOff>
    </xdr:to>
    <xdr:cxnSp macro="">
      <xdr:nvCxnSpPr>
        <xdr:cNvPr id="637" name="直線コネクタ 636"/>
        <xdr:cNvCxnSpPr/>
      </xdr:nvCxnSpPr>
      <xdr:spPr>
        <a:xfrm>
          <a:off x="16230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8"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9" name="直線コネクタ 638"/>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163195</xdr:rowOff>
    </xdr:from>
    <xdr:to xmlns:xdr="http://schemas.openxmlformats.org/drawingml/2006/spreadsheetDrawing">
      <xdr:col>85</xdr:col>
      <xdr:colOff>127000</xdr:colOff>
      <xdr:row>77</xdr:row>
      <xdr:rowOff>20955</xdr:rowOff>
    </xdr:to>
    <xdr:cxnSp macro="">
      <xdr:nvCxnSpPr>
        <xdr:cNvPr id="640" name="直線コネクタ 639"/>
        <xdr:cNvCxnSpPr/>
      </xdr:nvCxnSpPr>
      <xdr:spPr>
        <a:xfrm flipV="1">
          <a:off x="15481300" y="131933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41" name="公債費平均値テキスト"/>
        <xdr:cNvSpPr txBox="1"/>
      </xdr:nvSpPr>
      <xdr:spPr>
        <a:xfrm>
          <a:off x="16370300" y="13317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137795</xdr:rowOff>
    </xdr:from>
    <xdr:to xmlns:xdr="http://schemas.openxmlformats.org/drawingml/2006/spreadsheetDrawing">
      <xdr:col>85</xdr:col>
      <xdr:colOff>177800</xdr:colOff>
      <xdr:row>78</xdr:row>
      <xdr:rowOff>67945</xdr:rowOff>
    </xdr:to>
    <xdr:sp macro="" textlink="">
      <xdr:nvSpPr>
        <xdr:cNvPr id="642" name="フローチャート: 判断 641"/>
        <xdr:cNvSpPr/>
      </xdr:nvSpPr>
      <xdr:spPr>
        <a:xfrm>
          <a:off x="16268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20955</xdr:rowOff>
    </xdr:from>
    <xdr:to xmlns:xdr="http://schemas.openxmlformats.org/drawingml/2006/spreadsheetDrawing">
      <xdr:col>81</xdr:col>
      <xdr:colOff>50800</xdr:colOff>
      <xdr:row>77</xdr:row>
      <xdr:rowOff>29210</xdr:rowOff>
    </xdr:to>
    <xdr:cxnSp macro="">
      <xdr:nvCxnSpPr>
        <xdr:cNvPr id="643" name="直線コネクタ 642"/>
        <xdr:cNvCxnSpPr/>
      </xdr:nvCxnSpPr>
      <xdr:spPr>
        <a:xfrm flipV="1">
          <a:off x="14592300" y="132226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44" name="フローチャート: 判断 643"/>
        <xdr:cNvSpPr/>
      </xdr:nvSpPr>
      <xdr:spPr>
        <a:xfrm>
          <a:off x="15430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67310</xdr:rowOff>
    </xdr:from>
    <xdr:ext cx="533400" cy="259080"/>
    <xdr:sp macro="" textlink="">
      <xdr:nvSpPr>
        <xdr:cNvPr id="645" name="テキスト ボックス 644"/>
        <xdr:cNvSpPr txBox="1"/>
      </xdr:nvSpPr>
      <xdr:spPr>
        <a:xfrm>
          <a:off x="15213965" y="13440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29210</xdr:rowOff>
    </xdr:from>
    <xdr:to xmlns:xdr="http://schemas.openxmlformats.org/drawingml/2006/spreadsheetDrawing">
      <xdr:col>76</xdr:col>
      <xdr:colOff>114300</xdr:colOff>
      <xdr:row>77</xdr:row>
      <xdr:rowOff>32385</xdr:rowOff>
    </xdr:to>
    <xdr:cxnSp macro="">
      <xdr:nvCxnSpPr>
        <xdr:cNvPr id="646" name="直線コネクタ 645"/>
        <xdr:cNvCxnSpPr/>
      </xdr:nvCxnSpPr>
      <xdr:spPr>
        <a:xfrm flipV="1">
          <a:off x="13703300" y="132308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160655</xdr:rowOff>
    </xdr:from>
    <xdr:to xmlns:xdr="http://schemas.openxmlformats.org/drawingml/2006/spreadsheetDrawing">
      <xdr:col>76</xdr:col>
      <xdr:colOff>165100</xdr:colOff>
      <xdr:row>78</xdr:row>
      <xdr:rowOff>90805</xdr:rowOff>
    </xdr:to>
    <xdr:sp macro="" textlink="">
      <xdr:nvSpPr>
        <xdr:cNvPr id="647" name="フローチャート: 判断 646"/>
        <xdr:cNvSpPr/>
      </xdr:nvSpPr>
      <xdr:spPr>
        <a:xfrm>
          <a:off x="14541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81915</xdr:rowOff>
    </xdr:from>
    <xdr:ext cx="533400" cy="259080"/>
    <xdr:sp macro="" textlink="">
      <xdr:nvSpPr>
        <xdr:cNvPr id="648" name="テキスト ボックス 647"/>
        <xdr:cNvSpPr txBox="1"/>
      </xdr:nvSpPr>
      <xdr:spPr>
        <a:xfrm>
          <a:off x="14324965" y="13455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32385</xdr:rowOff>
    </xdr:from>
    <xdr:to xmlns:xdr="http://schemas.openxmlformats.org/drawingml/2006/spreadsheetDrawing">
      <xdr:col>71</xdr:col>
      <xdr:colOff>177800</xdr:colOff>
      <xdr:row>77</xdr:row>
      <xdr:rowOff>55880</xdr:rowOff>
    </xdr:to>
    <xdr:cxnSp macro="">
      <xdr:nvCxnSpPr>
        <xdr:cNvPr id="649" name="直線コネクタ 648"/>
        <xdr:cNvCxnSpPr/>
      </xdr:nvCxnSpPr>
      <xdr:spPr>
        <a:xfrm flipV="1">
          <a:off x="12814300" y="132340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165100</xdr:rowOff>
    </xdr:from>
    <xdr:to xmlns:xdr="http://schemas.openxmlformats.org/drawingml/2006/spreadsheetDrawing">
      <xdr:col>72</xdr:col>
      <xdr:colOff>38100</xdr:colOff>
      <xdr:row>78</xdr:row>
      <xdr:rowOff>95250</xdr:rowOff>
    </xdr:to>
    <xdr:sp macro="" textlink="">
      <xdr:nvSpPr>
        <xdr:cNvPr id="650" name="フローチャート: 判断 649"/>
        <xdr:cNvSpPr/>
      </xdr:nvSpPr>
      <xdr:spPr>
        <a:xfrm>
          <a:off x="13652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86360</xdr:rowOff>
    </xdr:from>
    <xdr:ext cx="533400" cy="257810"/>
    <xdr:sp macro="" textlink="">
      <xdr:nvSpPr>
        <xdr:cNvPr id="651" name="テキスト ボックス 650"/>
        <xdr:cNvSpPr txBox="1"/>
      </xdr:nvSpPr>
      <xdr:spPr>
        <a:xfrm>
          <a:off x="13435965" y="13459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163195</xdr:rowOff>
    </xdr:from>
    <xdr:to xmlns:xdr="http://schemas.openxmlformats.org/drawingml/2006/spreadsheetDrawing">
      <xdr:col>67</xdr:col>
      <xdr:colOff>101600</xdr:colOff>
      <xdr:row>78</xdr:row>
      <xdr:rowOff>93345</xdr:rowOff>
    </xdr:to>
    <xdr:sp macro="" textlink="">
      <xdr:nvSpPr>
        <xdr:cNvPr id="652" name="フローチャート: 判断 651"/>
        <xdr:cNvSpPr/>
      </xdr:nvSpPr>
      <xdr:spPr>
        <a:xfrm>
          <a:off x="12763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84455</xdr:rowOff>
    </xdr:from>
    <xdr:ext cx="533400" cy="259080"/>
    <xdr:sp macro="" textlink="">
      <xdr:nvSpPr>
        <xdr:cNvPr id="653" name="テキスト ボックス 652"/>
        <xdr:cNvSpPr txBox="1"/>
      </xdr:nvSpPr>
      <xdr:spPr>
        <a:xfrm>
          <a:off x="12546965" y="13457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112395</xdr:rowOff>
    </xdr:from>
    <xdr:to xmlns:xdr="http://schemas.openxmlformats.org/drawingml/2006/spreadsheetDrawing">
      <xdr:col>85</xdr:col>
      <xdr:colOff>177800</xdr:colOff>
      <xdr:row>77</xdr:row>
      <xdr:rowOff>42545</xdr:rowOff>
    </xdr:to>
    <xdr:sp macro="" textlink="">
      <xdr:nvSpPr>
        <xdr:cNvPr id="659" name="楕円 658"/>
        <xdr:cNvSpPr/>
      </xdr:nvSpPr>
      <xdr:spPr>
        <a:xfrm>
          <a:off x="162687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135255</xdr:rowOff>
    </xdr:from>
    <xdr:ext cx="598805" cy="257810"/>
    <xdr:sp macro="" textlink="">
      <xdr:nvSpPr>
        <xdr:cNvPr id="660" name="公債費該当値テキスト"/>
        <xdr:cNvSpPr txBox="1"/>
      </xdr:nvSpPr>
      <xdr:spPr>
        <a:xfrm>
          <a:off x="16370300" y="129940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141605</xdr:rowOff>
    </xdr:from>
    <xdr:to xmlns:xdr="http://schemas.openxmlformats.org/drawingml/2006/spreadsheetDrawing">
      <xdr:col>81</xdr:col>
      <xdr:colOff>101600</xdr:colOff>
      <xdr:row>77</xdr:row>
      <xdr:rowOff>71755</xdr:rowOff>
    </xdr:to>
    <xdr:sp macro="" textlink="">
      <xdr:nvSpPr>
        <xdr:cNvPr id="661" name="楕円 660"/>
        <xdr:cNvSpPr/>
      </xdr:nvSpPr>
      <xdr:spPr>
        <a:xfrm>
          <a:off x="154305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88265</xdr:rowOff>
    </xdr:from>
    <xdr:ext cx="597535" cy="257810"/>
    <xdr:sp macro="" textlink="">
      <xdr:nvSpPr>
        <xdr:cNvPr id="662" name="テキスト ボックス 661"/>
        <xdr:cNvSpPr txBox="1"/>
      </xdr:nvSpPr>
      <xdr:spPr>
        <a:xfrm>
          <a:off x="15181580" y="12947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149860</xdr:rowOff>
    </xdr:from>
    <xdr:to xmlns:xdr="http://schemas.openxmlformats.org/drawingml/2006/spreadsheetDrawing">
      <xdr:col>76</xdr:col>
      <xdr:colOff>165100</xdr:colOff>
      <xdr:row>77</xdr:row>
      <xdr:rowOff>80010</xdr:rowOff>
    </xdr:to>
    <xdr:sp macro="" textlink="">
      <xdr:nvSpPr>
        <xdr:cNvPr id="663" name="楕円 662"/>
        <xdr:cNvSpPr/>
      </xdr:nvSpPr>
      <xdr:spPr>
        <a:xfrm>
          <a:off x="14541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96520</xdr:rowOff>
    </xdr:from>
    <xdr:ext cx="597535" cy="259080"/>
    <xdr:sp macro="" textlink="">
      <xdr:nvSpPr>
        <xdr:cNvPr id="664" name="テキスト ボックス 663"/>
        <xdr:cNvSpPr txBox="1"/>
      </xdr:nvSpPr>
      <xdr:spPr>
        <a:xfrm>
          <a:off x="14292580" y="129552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153035</xdr:rowOff>
    </xdr:from>
    <xdr:to xmlns:xdr="http://schemas.openxmlformats.org/drawingml/2006/spreadsheetDrawing">
      <xdr:col>72</xdr:col>
      <xdr:colOff>38100</xdr:colOff>
      <xdr:row>77</xdr:row>
      <xdr:rowOff>83185</xdr:rowOff>
    </xdr:to>
    <xdr:sp macro="" textlink="">
      <xdr:nvSpPr>
        <xdr:cNvPr id="665" name="楕円 664"/>
        <xdr:cNvSpPr/>
      </xdr:nvSpPr>
      <xdr:spPr>
        <a:xfrm>
          <a:off x="136525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99695</xdr:rowOff>
    </xdr:from>
    <xdr:ext cx="597535" cy="257810"/>
    <xdr:sp macro="" textlink="">
      <xdr:nvSpPr>
        <xdr:cNvPr id="666" name="テキスト ボックス 665"/>
        <xdr:cNvSpPr txBox="1"/>
      </xdr:nvSpPr>
      <xdr:spPr>
        <a:xfrm>
          <a:off x="13403580" y="129584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5080</xdr:rowOff>
    </xdr:from>
    <xdr:to xmlns:xdr="http://schemas.openxmlformats.org/drawingml/2006/spreadsheetDrawing">
      <xdr:col>67</xdr:col>
      <xdr:colOff>101600</xdr:colOff>
      <xdr:row>77</xdr:row>
      <xdr:rowOff>106680</xdr:rowOff>
    </xdr:to>
    <xdr:sp macro="" textlink="">
      <xdr:nvSpPr>
        <xdr:cNvPr id="667" name="楕円 666"/>
        <xdr:cNvSpPr/>
      </xdr:nvSpPr>
      <xdr:spPr>
        <a:xfrm>
          <a:off x="12763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123190</xdr:rowOff>
    </xdr:from>
    <xdr:ext cx="597535" cy="257810"/>
    <xdr:sp macro="" textlink="">
      <xdr:nvSpPr>
        <xdr:cNvPr id="668" name="テキスト ボックス 667"/>
        <xdr:cNvSpPr txBox="1"/>
      </xdr:nvSpPr>
      <xdr:spPr>
        <a:xfrm>
          <a:off x="12514580" y="12981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7" name="テキスト ボックス 676"/>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80" name="テキスト ボックス 679"/>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360" cy="259080"/>
    <xdr:sp macro="" textlink="">
      <xdr:nvSpPr>
        <xdr:cNvPr id="682" name="テキスト ボックス 681"/>
        <xdr:cNvSpPr txBox="1"/>
      </xdr:nvSpPr>
      <xdr:spPr>
        <a:xfrm>
          <a:off x="11850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84" name="テキスト ボックス 683"/>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86" name="テキスト ボックス 685"/>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88" name="テキスト ボックス 687"/>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90" name="テキスト ボックス 689"/>
        <xdr:cNvSpPr txBox="1"/>
      </xdr:nvSpPr>
      <xdr:spPr>
        <a:xfrm>
          <a:off x="11760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70485</xdr:rowOff>
    </xdr:from>
    <xdr:to xmlns:xdr="http://schemas.openxmlformats.org/drawingml/2006/spreadsheetDrawing">
      <xdr:col>85</xdr:col>
      <xdr:colOff>126365</xdr:colOff>
      <xdr:row>99</xdr:row>
      <xdr:rowOff>42545</xdr:rowOff>
    </xdr:to>
    <xdr:cxnSp macro="">
      <xdr:nvCxnSpPr>
        <xdr:cNvPr id="692" name="直線コネクタ 691"/>
        <xdr:cNvCxnSpPr/>
      </xdr:nvCxnSpPr>
      <xdr:spPr>
        <a:xfrm flipV="1">
          <a:off x="16317595" y="15500985"/>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93"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94" name="直線コネクタ 693"/>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17780</xdr:rowOff>
    </xdr:from>
    <xdr:ext cx="598805" cy="257810"/>
    <xdr:sp macro="" textlink="">
      <xdr:nvSpPr>
        <xdr:cNvPr id="695" name="積立金最大値テキスト"/>
        <xdr:cNvSpPr txBox="1"/>
      </xdr:nvSpPr>
      <xdr:spPr>
        <a:xfrm>
          <a:off x="16370300" y="15276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70485</xdr:rowOff>
    </xdr:from>
    <xdr:to xmlns:xdr="http://schemas.openxmlformats.org/drawingml/2006/spreadsheetDrawing">
      <xdr:col>86</xdr:col>
      <xdr:colOff>25400</xdr:colOff>
      <xdr:row>90</xdr:row>
      <xdr:rowOff>70485</xdr:rowOff>
    </xdr:to>
    <xdr:cxnSp macro="">
      <xdr:nvCxnSpPr>
        <xdr:cNvPr id="696" name="直線コネクタ 695"/>
        <xdr:cNvCxnSpPr/>
      </xdr:nvCxnSpPr>
      <xdr:spPr>
        <a:xfrm>
          <a:off x="16230600" y="1550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141605</xdr:rowOff>
    </xdr:from>
    <xdr:to xmlns:xdr="http://schemas.openxmlformats.org/drawingml/2006/spreadsheetDrawing">
      <xdr:col>85</xdr:col>
      <xdr:colOff>127000</xdr:colOff>
      <xdr:row>98</xdr:row>
      <xdr:rowOff>162560</xdr:rowOff>
    </xdr:to>
    <xdr:cxnSp macro="">
      <xdr:nvCxnSpPr>
        <xdr:cNvPr id="697" name="直線コネクタ 696"/>
        <xdr:cNvCxnSpPr/>
      </xdr:nvCxnSpPr>
      <xdr:spPr>
        <a:xfrm>
          <a:off x="15481300" y="169437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104140</xdr:rowOff>
    </xdr:from>
    <xdr:ext cx="534670" cy="259080"/>
    <xdr:sp macro="" textlink="">
      <xdr:nvSpPr>
        <xdr:cNvPr id="698" name="積立金平均値テキスト"/>
        <xdr:cNvSpPr txBox="1"/>
      </xdr:nvSpPr>
      <xdr:spPr>
        <a:xfrm>
          <a:off x="16370300" y="16734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699" name="フローチャート: 判断 698"/>
        <xdr:cNvSpPr/>
      </xdr:nvSpPr>
      <xdr:spPr>
        <a:xfrm>
          <a:off x="16268700" y="168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141605</xdr:rowOff>
    </xdr:from>
    <xdr:to xmlns:xdr="http://schemas.openxmlformats.org/drawingml/2006/spreadsheetDrawing">
      <xdr:col>81</xdr:col>
      <xdr:colOff>50800</xdr:colOff>
      <xdr:row>99</xdr:row>
      <xdr:rowOff>635</xdr:rowOff>
    </xdr:to>
    <xdr:cxnSp macro="">
      <xdr:nvCxnSpPr>
        <xdr:cNvPr id="700" name="直線コネクタ 699"/>
        <xdr:cNvCxnSpPr/>
      </xdr:nvCxnSpPr>
      <xdr:spPr>
        <a:xfrm flipV="1">
          <a:off x="14592300" y="169437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72390</xdr:rowOff>
    </xdr:from>
    <xdr:to xmlns:xdr="http://schemas.openxmlformats.org/drawingml/2006/spreadsheetDrawing">
      <xdr:col>81</xdr:col>
      <xdr:colOff>101600</xdr:colOff>
      <xdr:row>99</xdr:row>
      <xdr:rowOff>2540</xdr:rowOff>
    </xdr:to>
    <xdr:sp macro="" textlink="">
      <xdr:nvSpPr>
        <xdr:cNvPr id="701" name="フローチャート: 判断 700"/>
        <xdr:cNvSpPr/>
      </xdr:nvSpPr>
      <xdr:spPr>
        <a:xfrm>
          <a:off x="15430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19050</xdr:rowOff>
    </xdr:from>
    <xdr:ext cx="533400" cy="257810"/>
    <xdr:sp macro="" textlink="">
      <xdr:nvSpPr>
        <xdr:cNvPr id="702" name="テキスト ボックス 701"/>
        <xdr:cNvSpPr txBox="1"/>
      </xdr:nvSpPr>
      <xdr:spPr>
        <a:xfrm>
          <a:off x="15213965" y="16649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165100</xdr:rowOff>
    </xdr:from>
    <xdr:to xmlns:xdr="http://schemas.openxmlformats.org/drawingml/2006/spreadsheetDrawing">
      <xdr:col>76</xdr:col>
      <xdr:colOff>114300</xdr:colOff>
      <xdr:row>99</xdr:row>
      <xdr:rowOff>635</xdr:rowOff>
    </xdr:to>
    <xdr:cxnSp macro="">
      <xdr:nvCxnSpPr>
        <xdr:cNvPr id="703" name="直線コネクタ 702"/>
        <xdr:cNvCxnSpPr/>
      </xdr:nvCxnSpPr>
      <xdr:spPr>
        <a:xfrm>
          <a:off x="13703300" y="169672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104775</xdr:rowOff>
    </xdr:from>
    <xdr:to xmlns:xdr="http://schemas.openxmlformats.org/drawingml/2006/spreadsheetDrawing">
      <xdr:col>76</xdr:col>
      <xdr:colOff>165100</xdr:colOff>
      <xdr:row>99</xdr:row>
      <xdr:rowOff>34925</xdr:rowOff>
    </xdr:to>
    <xdr:sp macro="" textlink="">
      <xdr:nvSpPr>
        <xdr:cNvPr id="704" name="フローチャート: 判断 703"/>
        <xdr:cNvSpPr/>
      </xdr:nvSpPr>
      <xdr:spPr>
        <a:xfrm>
          <a:off x="14541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52070</xdr:rowOff>
    </xdr:from>
    <xdr:ext cx="533400" cy="257810"/>
    <xdr:sp macro="" textlink="">
      <xdr:nvSpPr>
        <xdr:cNvPr id="705" name="テキスト ボックス 704"/>
        <xdr:cNvSpPr txBox="1"/>
      </xdr:nvSpPr>
      <xdr:spPr>
        <a:xfrm>
          <a:off x="14324965" y="166827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165100</xdr:rowOff>
    </xdr:from>
    <xdr:to xmlns:xdr="http://schemas.openxmlformats.org/drawingml/2006/spreadsheetDrawing">
      <xdr:col>71</xdr:col>
      <xdr:colOff>177800</xdr:colOff>
      <xdr:row>99</xdr:row>
      <xdr:rowOff>23495</xdr:rowOff>
    </xdr:to>
    <xdr:cxnSp macro="">
      <xdr:nvCxnSpPr>
        <xdr:cNvPr id="706" name="直線コネクタ 705"/>
        <xdr:cNvCxnSpPr/>
      </xdr:nvCxnSpPr>
      <xdr:spPr>
        <a:xfrm flipV="1">
          <a:off x="12814300" y="169672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116205</xdr:rowOff>
    </xdr:from>
    <xdr:to xmlns:xdr="http://schemas.openxmlformats.org/drawingml/2006/spreadsheetDrawing">
      <xdr:col>72</xdr:col>
      <xdr:colOff>38100</xdr:colOff>
      <xdr:row>99</xdr:row>
      <xdr:rowOff>46355</xdr:rowOff>
    </xdr:to>
    <xdr:sp macro="" textlink="">
      <xdr:nvSpPr>
        <xdr:cNvPr id="707" name="フローチャート: 判断 706"/>
        <xdr:cNvSpPr/>
      </xdr:nvSpPr>
      <xdr:spPr>
        <a:xfrm>
          <a:off x="13652500" y="1691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37465</xdr:rowOff>
    </xdr:from>
    <xdr:ext cx="533400" cy="259080"/>
    <xdr:sp macro="" textlink="">
      <xdr:nvSpPr>
        <xdr:cNvPr id="708" name="テキスト ボックス 707"/>
        <xdr:cNvSpPr txBox="1"/>
      </xdr:nvSpPr>
      <xdr:spPr>
        <a:xfrm>
          <a:off x="13435965" y="17011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709" name="フローチャート: 判断 708"/>
        <xdr:cNvSpPr/>
      </xdr:nvSpPr>
      <xdr:spPr>
        <a:xfrm>
          <a:off x="12763500" y="1692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70485</xdr:rowOff>
    </xdr:from>
    <xdr:ext cx="533400" cy="259080"/>
    <xdr:sp macro="" textlink="">
      <xdr:nvSpPr>
        <xdr:cNvPr id="710" name="テキスト ボックス 709"/>
        <xdr:cNvSpPr txBox="1"/>
      </xdr:nvSpPr>
      <xdr:spPr>
        <a:xfrm>
          <a:off x="12546965" y="16701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111760</xdr:rowOff>
    </xdr:from>
    <xdr:to xmlns:xdr="http://schemas.openxmlformats.org/drawingml/2006/spreadsheetDrawing">
      <xdr:col>85</xdr:col>
      <xdr:colOff>177800</xdr:colOff>
      <xdr:row>99</xdr:row>
      <xdr:rowOff>41910</xdr:rowOff>
    </xdr:to>
    <xdr:sp macro="" textlink="">
      <xdr:nvSpPr>
        <xdr:cNvPr id="716" name="楕円 715"/>
        <xdr:cNvSpPr/>
      </xdr:nvSpPr>
      <xdr:spPr>
        <a:xfrm>
          <a:off x="162687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59690</xdr:rowOff>
    </xdr:from>
    <xdr:ext cx="534670" cy="259080"/>
    <xdr:sp macro="" textlink="">
      <xdr:nvSpPr>
        <xdr:cNvPr id="717" name="積立金該当値テキスト"/>
        <xdr:cNvSpPr txBox="1"/>
      </xdr:nvSpPr>
      <xdr:spPr>
        <a:xfrm>
          <a:off x="16370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90805</xdr:rowOff>
    </xdr:from>
    <xdr:to xmlns:xdr="http://schemas.openxmlformats.org/drawingml/2006/spreadsheetDrawing">
      <xdr:col>81</xdr:col>
      <xdr:colOff>101600</xdr:colOff>
      <xdr:row>99</xdr:row>
      <xdr:rowOff>20955</xdr:rowOff>
    </xdr:to>
    <xdr:sp macro="" textlink="">
      <xdr:nvSpPr>
        <xdr:cNvPr id="718" name="楕円 717"/>
        <xdr:cNvSpPr/>
      </xdr:nvSpPr>
      <xdr:spPr>
        <a:xfrm>
          <a:off x="15430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12065</xdr:rowOff>
    </xdr:from>
    <xdr:ext cx="533400" cy="259080"/>
    <xdr:sp macro="" textlink="">
      <xdr:nvSpPr>
        <xdr:cNvPr id="719" name="テキスト ボックス 718"/>
        <xdr:cNvSpPr txBox="1"/>
      </xdr:nvSpPr>
      <xdr:spPr>
        <a:xfrm>
          <a:off x="15213965" y="169856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121285</xdr:rowOff>
    </xdr:from>
    <xdr:to xmlns:xdr="http://schemas.openxmlformats.org/drawingml/2006/spreadsheetDrawing">
      <xdr:col>76</xdr:col>
      <xdr:colOff>165100</xdr:colOff>
      <xdr:row>99</xdr:row>
      <xdr:rowOff>52070</xdr:rowOff>
    </xdr:to>
    <xdr:sp macro="" textlink="">
      <xdr:nvSpPr>
        <xdr:cNvPr id="720" name="楕円 719"/>
        <xdr:cNvSpPr/>
      </xdr:nvSpPr>
      <xdr:spPr>
        <a:xfrm>
          <a:off x="14541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42545</xdr:rowOff>
    </xdr:from>
    <xdr:ext cx="533400" cy="257810"/>
    <xdr:sp macro="" textlink="">
      <xdr:nvSpPr>
        <xdr:cNvPr id="721" name="テキスト ボックス 720"/>
        <xdr:cNvSpPr txBox="1"/>
      </xdr:nvSpPr>
      <xdr:spPr>
        <a:xfrm>
          <a:off x="14324965" y="17016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114300</xdr:rowOff>
    </xdr:from>
    <xdr:to xmlns:xdr="http://schemas.openxmlformats.org/drawingml/2006/spreadsheetDrawing">
      <xdr:col>72</xdr:col>
      <xdr:colOff>38100</xdr:colOff>
      <xdr:row>99</xdr:row>
      <xdr:rowOff>44450</xdr:rowOff>
    </xdr:to>
    <xdr:sp macro="" textlink="">
      <xdr:nvSpPr>
        <xdr:cNvPr id="722" name="楕円 721"/>
        <xdr:cNvSpPr/>
      </xdr:nvSpPr>
      <xdr:spPr>
        <a:xfrm>
          <a:off x="13652500" y="169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60960</xdr:rowOff>
    </xdr:from>
    <xdr:ext cx="533400" cy="259080"/>
    <xdr:sp macro="" textlink="">
      <xdr:nvSpPr>
        <xdr:cNvPr id="723" name="テキスト ボックス 722"/>
        <xdr:cNvSpPr txBox="1"/>
      </xdr:nvSpPr>
      <xdr:spPr>
        <a:xfrm>
          <a:off x="13435965" y="16691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144145</xdr:rowOff>
    </xdr:from>
    <xdr:to xmlns:xdr="http://schemas.openxmlformats.org/drawingml/2006/spreadsheetDrawing">
      <xdr:col>67</xdr:col>
      <xdr:colOff>101600</xdr:colOff>
      <xdr:row>99</xdr:row>
      <xdr:rowOff>74930</xdr:rowOff>
    </xdr:to>
    <xdr:sp macro="" textlink="">
      <xdr:nvSpPr>
        <xdr:cNvPr id="724" name="楕円 723"/>
        <xdr:cNvSpPr/>
      </xdr:nvSpPr>
      <xdr:spPr>
        <a:xfrm>
          <a:off x="12763500" y="16946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65405</xdr:rowOff>
    </xdr:from>
    <xdr:ext cx="533400" cy="257810"/>
    <xdr:sp macro="" textlink="">
      <xdr:nvSpPr>
        <xdr:cNvPr id="725" name="テキスト ボックス 724"/>
        <xdr:cNvSpPr txBox="1"/>
      </xdr:nvSpPr>
      <xdr:spPr>
        <a:xfrm>
          <a:off x="12546965" y="17038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4" name="テキスト ボックス 73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6" name="直線コネクタ 73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7" name="テキスト ボックス 736"/>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8" name="直線コネクタ 73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810"/>
    <xdr:sp macro="" textlink="">
      <xdr:nvSpPr>
        <xdr:cNvPr id="739" name="テキスト ボックス 738"/>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0" name="直線コネクタ 73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41" name="テキスト ボックス 74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2" name="直線コネクタ 74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810"/>
    <xdr:sp macro="" textlink="">
      <xdr:nvSpPr>
        <xdr:cNvPr id="743" name="テキスト ボックス 742"/>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4" name="直線コネクタ 74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45" name="テキスト ボックス 74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6" name="直線コネクタ 74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7" name="テキスト ボックス 74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8" name="直線コネクタ 74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9" name="テキスト ボックス 74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38735</xdr:rowOff>
    </xdr:from>
    <xdr:to xmlns:xdr="http://schemas.openxmlformats.org/drawingml/2006/spreadsheetDrawing">
      <xdr:col>116</xdr:col>
      <xdr:colOff>62865</xdr:colOff>
      <xdr:row>39</xdr:row>
      <xdr:rowOff>99060</xdr:rowOff>
    </xdr:to>
    <xdr:cxnSp macro="">
      <xdr:nvCxnSpPr>
        <xdr:cNvPr id="751" name="直線コネクタ 750"/>
        <xdr:cNvCxnSpPr/>
      </xdr:nvCxnSpPr>
      <xdr:spPr>
        <a:xfrm flipV="1">
          <a:off x="22159595" y="535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5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3" name="直線コネクタ 75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156845</xdr:rowOff>
    </xdr:from>
    <xdr:ext cx="534670" cy="257810"/>
    <xdr:sp macro="" textlink="">
      <xdr:nvSpPr>
        <xdr:cNvPr id="754" name="投資及び出資金最大値テキスト"/>
        <xdr:cNvSpPr txBox="1"/>
      </xdr:nvSpPr>
      <xdr:spPr>
        <a:xfrm>
          <a:off x="22212300" y="51288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38735</xdr:rowOff>
    </xdr:from>
    <xdr:to xmlns:xdr="http://schemas.openxmlformats.org/drawingml/2006/spreadsheetDrawing">
      <xdr:col>116</xdr:col>
      <xdr:colOff>152400</xdr:colOff>
      <xdr:row>31</xdr:row>
      <xdr:rowOff>38735</xdr:rowOff>
    </xdr:to>
    <xdr:cxnSp macro="">
      <xdr:nvCxnSpPr>
        <xdr:cNvPr id="755" name="直線コネクタ 754"/>
        <xdr:cNvCxnSpPr/>
      </xdr:nvCxnSpPr>
      <xdr:spPr>
        <a:xfrm>
          <a:off x="22072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56" name="直線コネクタ 75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116840</xdr:rowOff>
    </xdr:from>
    <xdr:ext cx="469900" cy="259080"/>
    <xdr:sp macro="" textlink="">
      <xdr:nvSpPr>
        <xdr:cNvPr id="757" name="投資及び出資金平均値テキスト"/>
        <xdr:cNvSpPr txBox="1"/>
      </xdr:nvSpPr>
      <xdr:spPr>
        <a:xfrm>
          <a:off x="22212300" y="646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758" name="フローチャート: 判断 757"/>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9" name="直線コネクタ 75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760" name="フローチャート: 判断 759"/>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47625</xdr:rowOff>
    </xdr:from>
    <xdr:ext cx="468630" cy="259080"/>
    <xdr:sp macro="" textlink="">
      <xdr:nvSpPr>
        <xdr:cNvPr id="761" name="テキスト ボックス 760"/>
        <xdr:cNvSpPr txBox="1"/>
      </xdr:nvSpPr>
      <xdr:spPr>
        <a:xfrm>
          <a:off x="21088350" y="63912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62" name="直線コネクタ 76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macro="" textlink="">
      <xdr:nvSpPr>
        <xdr:cNvPr id="763" name="フローチャート: 判断 762"/>
        <xdr:cNvSpPr/>
      </xdr:nvSpPr>
      <xdr:spPr>
        <a:xfrm>
          <a:off x="20383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38100</xdr:rowOff>
    </xdr:from>
    <xdr:ext cx="468630" cy="259080"/>
    <xdr:sp macro="" textlink="">
      <xdr:nvSpPr>
        <xdr:cNvPr id="764" name="テキスト ボックス 763"/>
        <xdr:cNvSpPr txBox="1"/>
      </xdr:nvSpPr>
      <xdr:spPr>
        <a:xfrm>
          <a:off x="20199350" y="6381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65" name="直線コネクタ 76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136525</xdr:rowOff>
    </xdr:from>
    <xdr:to xmlns:xdr="http://schemas.openxmlformats.org/drawingml/2006/spreadsheetDrawing">
      <xdr:col>102</xdr:col>
      <xdr:colOff>165100</xdr:colOff>
      <xdr:row>39</xdr:row>
      <xdr:rowOff>66675</xdr:rowOff>
    </xdr:to>
    <xdr:sp macro="" textlink="">
      <xdr:nvSpPr>
        <xdr:cNvPr id="766" name="フローチャート: 判断 765"/>
        <xdr:cNvSpPr/>
      </xdr:nvSpPr>
      <xdr:spPr>
        <a:xfrm>
          <a:off x="19494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83185</xdr:rowOff>
    </xdr:from>
    <xdr:ext cx="468630" cy="259080"/>
    <xdr:sp macro="" textlink="">
      <xdr:nvSpPr>
        <xdr:cNvPr id="767" name="テキスト ボックス 766"/>
        <xdr:cNvSpPr txBox="1"/>
      </xdr:nvSpPr>
      <xdr:spPr>
        <a:xfrm>
          <a:off x="19310350" y="6426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142240</xdr:rowOff>
    </xdr:from>
    <xdr:to xmlns:xdr="http://schemas.openxmlformats.org/drawingml/2006/spreadsheetDrawing">
      <xdr:col>98</xdr:col>
      <xdr:colOff>38100</xdr:colOff>
      <xdr:row>39</xdr:row>
      <xdr:rowOff>72390</xdr:rowOff>
    </xdr:to>
    <xdr:sp macro="" textlink="">
      <xdr:nvSpPr>
        <xdr:cNvPr id="768" name="フローチャート: 判断 767"/>
        <xdr:cNvSpPr/>
      </xdr:nvSpPr>
      <xdr:spPr>
        <a:xfrm>
          <a:off x="18605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88900</xdr:rowOff>
    </xdr:from>
    <xdr:ext cx="468630" cy="257810"/>
    <xdr:sp macro="" textlink="">
      <xdr:nvSpPr>
        <xdr:cNvPr id="769" name="テキスト ボックス 768"/>
        <xdr:cNvSpPr txBox="1"/>
      </xdr:nvSpPr>
      <xdr:spPr>
        <a:xfrm>
          <a:off x="18421350" y="6432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0" name="テキスト ボックス 76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1" name="テキスト ボックス 77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2" name="テキスト ボックス 77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3" name="テキスト ボックス 77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4" name="テキスト ボックス 77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5" name="楕円 77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76" name="投資及び出資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7" name="楕円 77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78" name="テキスト ボックス 777"/>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9" name="楕円 77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80" name="テキスト ボックス 779"/>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81" name="楕円 78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82" name="テキスト ボックス 781"/>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3" name="楕円 78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84" name="テキスト ボックス 783"/>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3" name="テキスト ボックス 79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4" name="直線コネクタ 79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95" name="直線コネクタ 79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96" name="テキスト ボックス 795"/>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97" name="直線コネクタ 79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98" name="テキスト ボックス 797"/>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99" name="直線コネクタ 79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800" name="テキスト ボックス 799"/>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801" name="直線コネクタ 80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802" name="テキスト ボックス 801"/>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804" name="テキスト ボックス 803"/>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95885</xdr:rowOff>
    </xdr:from>
    <xdr:to xmlns:xdr="http://schemas.openxmlformats.org/drawingml/2006/spreadsheetDrawing">
      <xdr:col>116</xdr:col>
      <xdr:colOff>62865</xdr:colOff>
      <xdr:row>58</xdr:row>
      <xdr:rowOff>139700</xdr:rowOff>
    </xdr:to>
    <xdr:cxnSp macro="">
      <xdr:nvCxnSpPr>
        <xdr:cNvPr id="806" name="直線コネクタ 805"/>
        <xdr:cNvCxnSpPr/>
      </xdr:nvCxnSpPr>
      <xdr:spPr>
        <a:xfrm flipV="1">
          <a:off x="22159595" y="866838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807"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808" name="直線コネクタ 80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42545</xdr:rowOff>
    </xdr:from>
    <xdr:ext cx="534670" cy="257810"/>
    <xdr:sp macro="" textlink="">
      <xdr:nvSpPr>
        <xdr:cNvPr id="809" name="貸付金最大値テキスト"/>
        <xdr:cNvSpPr txBox="1"/>
      </xdr:nvSpPr>
      <xdr:spPr>
        <a:xfrm>
          <a:off x="22212300" y="8443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95885</xdr:rowOff>
    </xdr:from>
    <xdr:to xmlns:xdr="http://schemas.openxmlformats.org/drawingml/2006/spreadsheetDrawing">
      <xdr:col>116</xdr:col>
      <xdr:colOff>152400</xdr:colOff>
      <xdr:row>50</xdr:row>
      <xdr:rowOff>95885</xdr:rowOff>
    </xdr:to>
    <xdr:cxnSp macro="">
      <xdr:nvCxnSpPr>
        <xdr:cNvPr id="810" name="直線コネクタ 809"/>
        <xdr:cNvCxnSpPr/>
      </xdr:nvCxnSpPr>
      <xdr:spPr>
        <a:xfrm>
          <a:off x="22072600" y="8668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22860</xdr:rowOff>
    </xdr:from>
    <xdr:to xmlns:xdr="http://schemas.openxmlformats.org/drawingml/2006/spreadsheetDrawing">
      <xdr:col>116</xdr:col>
      <xdr:colOff>63500</xdr:colOff>
      <xdr:row>58</xdr:row>
      <xdr:rowOff>24130</xdr:rowOff>
    </xdr:to>
    <xdr:cxnSp macro="">
      <xdr:nvCxnSpPr>
        <xdr:cNvPr id="811" name="直線コネクタ 810"/>
        <xdr:cNvCxnSpPr/>
      </xdr:nvCxnSpPr>
      <xdr:spPr>
        <a:xfrm>
          <a:off x="21323300" y="99669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147955</xdr:rowOff>
    </xdr:from>
    <xdr:ext cx="469900" cy="258445"/>
    <xdr:sp macro="" textlink="">
      <xdr:nvSpPr>
        <xdr:cNvPr id="812" name="貸付金平均値テキスト"/>
        <xdr:cNvSpPr txBox="1"/>
      </xdr:nvSpPr>
      <xdr:spPr>
        <a:xfrm>
          <a:off x="22212300" y="9749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125095</xdr:rowOff>
    </xdr:from>
    <xdr:to xmlns:xdr="http://schemas.openxmlformats.org/drawingml/2006/spreadsheetDrawing">
      <xdr:col>116</xdr:col>
      <xdr:colOff>114300</xdr:colOff>
      <xdr:row>58</xdr:row>
      <xdr:rowOff>55245</xdr:rowOff>
    </xdr:to>
    <xdr:sp macro="" textlink="">
      <xdr:nvSpPr>
        <xdr:cNvPr id="813" name="フローチャート: 判断 812"/>
        <xdr:cNvSpPr/>
      </xdr:nvSpPr>
      <xdr:spPr>
        <a:xfrm>
          <a:off x="221107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15875</xdr:rowOff>
    </xdr:from>
    <xdr:to xmlns:xdr="http://schemas.openxmlformats.org/drawingml/2006/spreadsheetDrawing">
      <xdr:col>111</xdr:col>
      <xdr:colOff>177800</xdr:colOff>
      <xdr:row>58</xdr:row>
      <xdr:rowOff>22860</xdr:rowOff>
    </xdr:to>
    <xdr:cxnSp macro="">
      <xdr:nvCxnSpPr>
        <xdr:cNvPr id="814" name="直線コネクタ 813"/>
        <xdr:cNvCxnSpPr/>
      </xdr:nvCxnSpPr>
      <xdr:spPr>
        <a:xfrm>
          <a:off x="20434300" y="99599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132080</xdr:rowOff>
    </xdr:from>
    <xdr:to xmlns:xdr="http://schemas.openxmlformats.org/drawingml/2006/spreadsheetDrawing">
      <xdr:col>112</xdr:col>
      <xdr:colOff>38100</xdr:colOff>
      <xdr:row>58</xdr:row>
      <xdr:rowOff>62230</xdr:rowOff>
    </xdr:to>
    <xdr:sp macro="" textlink="">
      <xdr:nvSpPr>
        <xdr:cNvPr id="815" name="フローチャート: 判断 814"/>
        <xdr:cNvSpPr/>
      </xdr:nvSpPr>
      <xdr:spPr>
        <a:xfrm>
          <a:off x="2127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78740</xdr:rowOff>
    </xdr:from>
    <xdr:ext cx="468630" cy="259080"/>
    <xdr:sp macro="" textlink="">
      <xdr:nvSpPr>
        <xdr:cNvPr id="816" name="テキスト ボックス 815"/>
        <xdr:cNvSpPr txBox="1"/>
      </xdr:nvSpPr>
      <xdr:spPr>
        <a:xfrm>
          <a:off x="21088350" y="967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6350</xdr:rowOff>
    </xdr:from>
    <xdr:to xmlns:xdr="http://schemas.openxmlformats.org/drawingml/2006/spreadsheetDrawing">
      <xdr:col>107</xdr:col>
      <xdr:colOff>50800</xdr:colOff>
      <xdr:row>58</xdr:row>
      <xdr:rowOff>15875</xdr:rowOff>
    </xdr:to>
    <xdr:cxnSp macro="">
      <xdr:nvCxnSpPr>
        <xdr:cNvPr id="817" name="直線コネクタ 816"/>
        <xdr:cNvCxnSpPr/>
      </xdr:nvCxnSpPr>
      <xdr:spPr>
        <a:xfrm>
          <a:off x="19545300" y="99504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116840</xdr:rowOff>
    </xdr:from>
    <xdr:to xmlns:xdr="http://schemas.openxmlformats.org/drawingml/2006/spreadsheetDrawing">
      <xdr:col>107</xdr:col>
      <xdr:colOff>101600</xdr:colOff>
      <xdr:row>58</xdr:row>
      <xdr:rowOff>46990</xdr:rowOff>
    </xdr:to>
    <xdr:sp macro="" textlink="">
      <xdr:nvSpPr>
        <xdr:cNvPr id="818" name="フローチャート: 判断 817"/>
        <xdr:cNvSpPr/>
      </xdr:nvSpPr>
      <xdr:spPr>
        <a:xfrm>
          <a:off x="20383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63500</xdr:rowOff>
    </xdr:from>
    <xdr:ext cx="468630" cy="257810"/>
    <xdr:sp macro="" textlink="">
      <xdr:nvSpPr>
        <xdr:cNvPr id="819" name="テキスト ボックス 818"/>
        <xdr:cNvSpPr txBox="1"/>
      </xdr:nvSpPr>
      <xdr:spPr>
        <a:xfrm>
          <a:off x="20199350" y="9664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6350</xdr:rowOff>
    </xdr:from>
    <xdr:to xmlns:xdr="http://schemas.openxmlformats.org/drawingml/2006/spreadsheetDrawing">
      <xdr:col>102</xdr:col>
      <xdr:colOff>114300</xdr:colOff>
      <xdr:row>58</xdr:row>
      <xdr:rowOff>10795</xdr:rowOff>
    </xdr:to>
    <xdr:cxnSp macro="">
      <xdr:nvCxnSpPr>
        <xdr:cNvPr id="820" name="直線コネクタ 819"/>
        <xdr:cNvCxnSpPr/>
      </xdr:nvCxnSpPr>
      <xdr:spPr>
        <a:xfrm flipV="1">
          <a:off x="18656300" y="9950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135255</xdr:rowOff>
    </xdr:from>
    <xdr:to xmlns:xdr="http://schemas.openxmlformats.org/drawingml/2006/spreadsheetDrawing">
      <xdr:col>102</xdr:col>
      <xdr:colOff>165100</xdr:colOff>
      <xdr:row>58</xdr:row>
      <xdr:rowOff>65405</xdr:rowOff>
    </xdr:to>
    <xdr:sp macro="" textlink="">
      <xdr:nvSpPr>
        <xdr:cNvPr id="821" name="フローチャート: 判断 820"/>
        <xdr:cNvSpPr/>
      </xdr:nvSpPr>
      <xdr:spPr>
        <a:xfrm>
          <a:off x="19494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56515</xdr:rowOff>
    </xdr:from>
    <xdr:ext cx="468630" cy="258445"/>
    <xdr:sp macro="" textlink="">
      <xdr:nvSpPr>
        <xdr:cNvPr id="822" name="テキスト ボックス 821"/>
        <xdr:cNvSpPr txBox="1"/>
      </xdr:nvSpPr>
      <xdr:spPr>
        <a:xfrm>
          <a:off x="19310350" y="10000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132715</xdr:rowOff>
    </xdr:from>
    <xdr:to xmlns:xdr="http://schemas.openxmlformats.org/drawingml/2006/spreadsheetDrawing">
      <xdr:col>98</xdr:col>
      <xdr:colOff>38100</xdr:colOff>
      <xdr:row>58</xdr:row>
      <xdr:rowOff>63500</xdr:rowOff>
    </xdr:to>
    <xdr:sp macro="" textlink="">
      <xdr:nvSpPr>
        <xdr:cNvPr id="823" name="フローチャート: 判断 822"/>
        <xdr:cNvSpPr/>
      </xdr:nvSpPr>
      <xdr:spPr>
        <a:xfrm>
          <a:off x="18605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53975</xdr:rowOff>
    </xdr:from>
    <xdr:ext cx="468630" cy="257810"/>
    <xdr:sp macro="" textlink="">
      <xdr:nvSpPr>
        <xdr:cNvPr id="824" name="テキスト ボックス 823"/>
        <xdr:cNvSpPr txBox="1"/>
      </xdr:nvSpPr>
      <xdr:spPr>
        <a:xfrm>
          <a:off x="18421350" y="99980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6" name="テキスト ボックス 82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7" name="テキスト ボックス 82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8" name="テキスト ボックス 82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9" name="テキスト ボックス 82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144780</xdr:rowOff>
    </xdr:from>
    <xdr:to xmlns:xdr="http://schemas.openxmlformats.org/drawingml/2006/spreadsheetDrawing">
      <xdr:col>116</xdr:col>
      <xdr:colOff>114300</xdr:colOff>
      <xdr:row>58</xdr:row>
      <xdr:rowOff>74930</xdr:rowOff>
    </xdr:to>
    <xdr:sp macro="" textlink="">
      <xdr:nvSpPr>
        <xdr:cNvPr id="830" name="楕円 829"/>
        <xdr:cNvSpPr/>
      </xdr:nvSpPr>
      <xdr:spPr>
        <a:xfrm>
          <a:off x="22110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103505</xdr:rowOff>
    </xdr:from>
    <xdr:ext cx="469900" cy="259080"/>
    <xdr:sp macro="" textlink="">
      <xdr:nvSpPr>
        <xdr:cNvPr id="831" name="貸付金該当値テキスト"/>
        <xdr:cNvSpPr txBox="1"/>
      </xdr:nvSpPr>
      <xdr:spPr>
        <a:xfrm>
          <a:off x="22212300" y="9876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143510</xdr:rowOff>
    </xdr:from>
    <xdr:to xmlns:xdr="http://schemas.openxmlformats.org/drawingml/2006/spreadsheetDrawing">
      <xdr:col>112</xdr:col>
      <xdr:colOff>38100</xdr:colOff>
      <xdr:row>58</xdr:row>
      <xdr:rowOff>73660</xdr:rowOff>
    </xdr:to>
    <xdr:sp macro="" textlink="">
      <xdr:nvSpPr>
        <xdr:cNvPr id="832" name="楕円 831"/>
        <xdr:cNvSpPr/>
      </xdr:nvSpPr>
      <xdr:spPr>
        <a:xfrm>
          <a:off x="2127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64770</xdr:rowOff>
    </xdr:from>
    <xdr:ext cx="468630" cy="257810"/>
    <xdr:sp macro="" textlink="">
      <xdr:nvSpPr>
        <xdr:cNvPr id="833" name="テキスト ボックス 832"/>
        <xdr:cNvSpPr txBox="1"/>
      </xdr:nvSpPr>
      <xdr:spPr>
        <a:xfrm>
          <a:off x="21088350" y="100088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136525</xdr:rowOff>
    </xdr:from>
    <xdr:to xmlns:xdr="http://schemas.openxmlformats.org/drawingml/2006/spreadsheetDrawing">
      <xdr:col>107</xdr:col>
      <xdr:colOff>101600</xdr:colOff>
      <xdr:row>58</xdr:row>
      <xdr:rowOff>66675</xdr:rowOff>
    </xdr:to>
    <xdr:sp macro="" textlink="">
      <xdr:nvSpPr>
        <xdr:cNvPr id="834" name="楕円 833"/>
        <xdr:cNvSpPr/>
      </xdr:nvSpPr>
      <xdr:spPr>
        <a:xfrm>
          <a:off x="20383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57785</xdr:rowOff>
    </xdr:from>
    <xdr:ext cx="468630" cy="259080"/>
    <xdr:sp macro="" textlink="">
      <xdr:nvSpPr>
        <xdr:cNvPr id="835" name="テキスト ボックス 834"/>
        <xdr:cNvSpPr txBox="1"/>
      </xdr:nvSpPr>
      <xdr:spPr>
        <a:xfrm>
          <a:off x="20199350" y="100018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127000</xdr:rowOff>
    </xdr:from>
    <xdr:to xmlns:xdr="http://schemas.openxmlformats.org/drawingml/2006/spreadsheetDrawing">
      <xdr:col>102</xdr:col>
      <xdr:colOff>165100</xdr:colOff>
      <xdr:row>58</xdr:row>
      <xdr:rowOff>57150</xdr:rowOff>
    </xdr:to>
    <xdr:sp macro="" textlink="">
      <xdr:nvSpPr>
        <xdr:cNvPr id="836" name="楕円 835"/>
        <xdr:cNvSpPr/>
      </xdr:nvSpPr>
      <xdr:spPr>
        <a:xfrm>
          <a:off x="19494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73660</xdr:rowOff>
    </xdr:from>
    <xdr:ext cx="468630" cy="259080"/>
    <xdr:sp macro="" textlink="">
      <xdr:nvSpPr>
        <xdr:cNvPr id="837" name="テキスト ボックス 836"/>
        <xdr:cNvSpPr txBox="1"/>
      </xdr:nvSpPr>
      <xdr:spPr>
        <a:xfrm>
          <a:off x="19310350" y="9674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132080</xdr:rowOff>
    </xdr:from>
    <xdr:to xmlns:xdr="http://schemas.openxmlformats.org/drawingml/2006/spreadsheetDrawing">
      <xdr:col>98</xdr:col>
      <xdr:colOff>38100</xdr:colOff>
      <xdr:row>58</xdr:row>
      <xdr:rowOff>61595</xdr:rowOff>
    </xdr:to>
    <xdr:sp macro="" textlink="">
      <xdr:nvSpPr>
        <xdr:cNvPr id="838" name="楕円 837"/>
        <xdr:cNvSpPr/>
      </xdr:nvSpPr>
      <xdr:spPr>
        <a:xfrm>
          <a:off x="18605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78105</xdr:rowOff>
    </xdr:from>
    <xdr:ext cx="468630" cy="257810"/>
    <xdr:sp macro="" textlink="">
      <xdr:nvSpPr>
        <xdr:cNvPr id="839" name="テキスト ボックス 838"/>
        <xdr:cNvSpPr txBox="1"/>
      </xdr:nvSpPr>
      <xdr:spPr>
        <a:xfrm>
          <a:off x="18421350" y="96793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48" name="テキスト ボックス 847"/>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9" name="直線コネクタ 84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50" name="テキスト ボックス 849"/>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51" name="直線コネクタ 85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52" name="テキスト ボックス 85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53" name="直線コネクタ 85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54" name="テキスト ボックス 853"/>
        <xdr:cNvSpPr txBox="1"/>
      </xdr:nvSpPr>
      <xdr:spPr>
        <a:xfrm>
          <a:off x="17756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55" name="直線コネクタ 85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56" name="テキスト ボックス 85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57" name="直線コネクタ 85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7810"/>
    <xdr:sp macro="" textlink="">
      <xdr:nvSpPr>
        <xdr:cNvPr id="858" name="テキスト ボックス 857"/>
        <xdr:cNvSpPr txBox="1"/>
      </xdr:nvSpPr>
      <xdr:spPr>
        <a:xfrm>
          <a:off x="17756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59" name="直線コネクタ 85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360" cy="258445"/>
    <xdr:sp macro="" textlink="">
      <xdr:nvSpPr>
        <xdr:cNvPr id="860" name="テキスト ボックス 859"/>
        <xdr:cNvSpPr txBox="1"/>
      </xdr:nvSpPr>
      <xdr:spPr>
        <a:xfrm>
          <a:off x="17692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61" name="直線コネクタ 86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360" cy="259080"/>
    <xdr:sp macro="" textlink="">
      <xdr:nvSpPr>
        <xdr:cNvPr id="862" name="テキスト ボックス 861"/>
        <xdr:cNvSpPr txBox="1"/>
      </xdr:nvSpPr>
      <xdr:spPr>
        <a:xfrm>
          <a:off x="17692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3" name="直線コネクタ 86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64" name="テキスト ボックス 863"/>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105410</xdr:rowOff>
    </xdr:from>
    <xdr:to xmlns:xdr="http://schemas.openxmlformats.org/drawingml/2006/spreadsheetDrawing">
      <xdr:col>116</xdr:col>
      <xdr:colOff>62865</xdr:colOff>
      <xdr:row>78</xdr:row>
      <xdr:rowOff>121285</xdr:rowOff>
    </xdr:to>
    <xdr:cxnSp macro="">
      <xdr:nvCxnSpPr>
        <xdr:cNvPr id="866" name="直線コネクタ 865"/>
        <xdr:cNvCxnSpPr/>
      </xdr:nvCxnSpPr>
      <xdr:spPr>
        <a:xfrm flipV="1">
          <a:off x="22159595" y="11935460"/>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125095</xdr:rowOff>
    </xdr:from>
    <xdr:ext cx="534670" cy="258445"/>
    <xdr:sp macro="" textlink="">
      <xdr:nvSpPr>
        <xdr:cNvPr id="867" name="繰出金最小値テキスト"/>
        <xdr:cNvSpPr txBox="1"/>
      </xdr:nvSpPr>
      <xdr:spPr>
        <a:xfrm>
          <a:off x="22212300" y="13498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121285</xdr:rowOff>
    </xdr:from>
    <xdr:to xmlns:xdr="http://schemas.openxmlformats.org/drawingml/2006/spreadsheetDrawing">
      <xdr:col>116</xdr:col>
      <xdr:colOff>152400</xdr:colOff>
      <xdr:row>78</xdr:row>
      <xdr:rowOff>121285</xdr:rowOff>
    </xdr:to>
    <xdr:cxnSp macro="">
      <xdr:nvCxnSpPr>
        <xdr:cNvPr id="868" name="直線コネクタ 867"/>
        <xdr:cNvCxnSpPr/>
      </xdr:nvCxnSpPr>
      <xdr:spPr>
        <a:xfrm>
          <a:off x="22072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52070</xdr:rowOff>
    </xdr:from>
    <xdr:ext cx="598805" cy="257810"/>
    <xdr:sp macro="" textlink="">
      <xdr:nvSpPr>
        <xdr:cNvPr id="869" name="繰出金最大値テキスト"/>
        <xdr:cNvSpPr txBox="1"/>
      </xdr:nvSpPr>
      <xdr:spPr>
        <a:xfrm>
          <a:off x="22212300" y="11710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105410</xdr:rowOff>
    </xdr:from>
    <xdr:to xmlns:xdr="http://schemas.openxmlformats.org/drawingml/2006/spreadsheetDrawing">
      <xdr:col>116</xdr:col>
      <xdr:colOff>152400</xdr:colOff>
      <xdr:row>69</xdr:row>
      <xdr:rowOff>105410</xdr:rowOff>
    </xdr:to>
    <xdr:cxnSp macro="">
      <xdr:nvCxnSpPr>
        <xdr:cNvPr id="870" name="直線コネクタ 869"/>
        <xdr:cNvCxnSpPr/>
      </xdr:nvCxnSpPr>
      <xdr:spPr>
        <a:xfrm>
          <a:off x="22072600" y="1193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166370</xdr:rowOff>
    </xdr:from>
    <xdr:to xmlns:xdr="http://schemas.openxmlformats.org/drawingml/2006/spreadsheetDrawing">
      <xdr:col>116</xdr:col>
      <xdr:colOff>63500</xdr:colOff>
      <xdr:row>74</xdr:row>
      <xdr:rowOff>57150</xdr:rowOff>
    </xdr:to>
    <xdr:cxnSp macro="">
      <xdr:nvCxnSpPr>
        <xdr:cNvPr id="871" name="直線コネクタ 870"/>
        <xdr:cNvCxnSpPr/>
      </xdr:nvCxnSpPr>
      <xdr:spPr>
        <a:xfrm flipV="1">
          <a:off x="21323300" y="126822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128905</xdr:rowOff>
    </xdr:from>
    <xdr:ext cx="534670" cy="259080"/>
    <xdr:sp macro="" textlink="">
      <xdr:nvSpPr>
        <xdr:cNvPr id="872" name="繰出金平均値テキスト"/>
        <xdr:cNvSpPr txBox="1"/>
      </xdr:nvSpPr>
      <xdr:spPr>
        <a:xfrm>
          <a:off x="22212300" y="12987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150495</xdr:rowOff>
    </xdr:from>
    <xdr:to xmlns:xdr="http://schemas.openxmlformats.org/drawingml/2006/spreadsheetDrawing">
      <xdr:col>116</xdr:col>
      <xdr:colOff>114300</xdr:colOff>
      <xdr:row>76</xdr:row>
      <xdr:rowOff>80645</xdr:rowOff>
    </xdr:to>
    <xdr:sp macro="" textlink="">
      <xdr:nvSpPr>
        <xdr:cNvPr id="873" name="フローチャート: 判断 872"/>
        <xdr:cNvSpPr/>
      </xdr:nvSpPr>
      <xdr:spPr>
        <a:xfrm>
          <a:off x="221107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57150</xdr:rowOff>
    </xdr:from>
    <xdr:to xmlns:xdr="http://schemas.openxmlformats.org/drawingml/2006/spreadsheetDrawing">
      <xdr:col>111</xdr:col>
      <xdr:colOff>177800</xdr:colOff>
      <xdr:row>74</xdr:row>
      <xdr:rowOff>80010</xdr:rowOff>
    </xdr:to>
    <xdr:cxnSp macro="">
      <xdr:nvCxnSpPr>
        <xdr:cNvPr id="874" name="直線コネクタ 873"/>
        <xdr:cNvCxnSpPr/>
      </xdr:nvCxnSpPr>
      <xdr:spPr>
        <a:xfrm flipV="1">
          <a:off x="20434300" y="127444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158750</xdr:rowOff>
    </xdr:from>
    <xdr:to xmlns:xdr="http://schemas.openxmlformats.org/drawingml/2006/spreadsheetDrawing">
      <xdr:col>112</xdr:col>
      <xdr:colOff>38100</xdr:colOff>
      <xdr:row>76</xdr:row>
      <xdr:rowOff>88900</xdr:rowOff>
    </xdr:to>
    <xdr:sp macro="" textlink="">
      <xdr:nvSpPr>
        <xdr:cNvPr id="875" name="フローチャート: 判断 874"/>
        <xdr:cNvSpPr/>
      </xdr:nvSpPr>
      <xdr:spPr>
        <a:xfrm>
          <a:off x="21272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80010</xdr:rowOff>
    </xdr:from>
    <xdr:ext cx="533400" cy="259080"/>
    <xdr:sp macro="" textlink="">
      <xdr:nvSpPr>
        <xdr:cNvPr id="876" name="テキスト ボックス 875"/>
        <xdr:cNvSpPr txBox="1"/>
      </xdr:nvSpPr>
      <xdr:spPr>
        <a:xfrm>
          <a:off x="21055965" y="13110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80010</xdr:rowOff>
    </xdr:from>
    <xdr:to xmlns:xdr="http://schemas.openxmlformats.org/drawingml/2006/spreadsheetDrawing">
      <xdr:col>107</xdr:col>
      <xdr:colOff>50800</xdr:colOff>
      <xdr:row>74</xdr:row>
      <xdr:rowOff>164465</xdr:rowOff>
    </xdr:to>
    <xdr:cxnSp macro="">
      <xdr:nvCxnSpPr>
        <xdr:cNvPr id="877" name="直線コネクタ 876"/>
        <xdr:cNvCxnSpPr/>
      </xdr:nvCxnSpPr>
      <xdr:spPr>
        <a:xfrm flipV="1">
          <a:off x="19545300" y="127673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19050</xdr:rowOff>
    </xdr:from>
    <xdr:to xmlns:xdr="http://schemas.openxmlformats.org/drawingml/2006/spreadsheetDrawing">
      <xdr:col>107</xdr:col>
      <xdr:colOff>101600</xdr:colOff>
      <xdr:row>76</xdr:row>
      <xdr:rowOff>120650</xdr:rowOff>
    </xdr:to>
    <xdr:sp macro="" textlink="">
      <xdr:nvSpPr>
        <xdr:cNvPr id="878" name="フローチャート: 判断 877"/>
        <xdr:cNvSpPr/>
      </xdr:nvSpPr>
      <xdr:spPr>
        <a:xfrm>
          <a:off x="2038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111760</xdr:rowOff>
    </xdr:from>
    <xdr:ext cx="533400" cy="257810"/>
    <xdr:sp macro="" textlink="">
      <xdr:nvSpPr>
        <xdr:cNvPr id="879" name="テキスト ボックス 878"/>
        <xdr:cNvSpPr txBox="1"/>
      </xdr:nvSpPr>
      <xdr:spPr>
        <a:xfrm>
          <a:off x="20166965" y="13141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164465</xdr:rowOff>
    </xdr:from>
    <xdr:to xmlns:xdr="http://schemas.openxmlformats.org/drawingml/2006/spreadsheetDrawing">
      <xdr:col>102</xdr:col>
      <xdr:colOff>114300</xdr:colOff>
      <xdr:row>75</xdr:row>
      <xdr:rowOff>29210</xdr:rowOff>
    </xdr:to>
    <xdr:cxnSp macro="">
      <xdr:nvCxnSpPr>
        <xdr:cNvPr id="880" name="直線コネクタ 879"/>
        <xdr:cNvCxnSpPr/>
      </xdr:nvCxnSpPr>
      <xdr:spPr>
        <a:xfrm flipV="1">
          <a:off x="18656300" y="128517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66040</xdr:rowOff>
    </xdr:from>
    <xdr:to xmlns:xdr="http://schemas.openxmlformats.org/drawingml/2006/spreadsheetDrawing">
      <xdr:col>102</xdr:col>
      <xdr:colOff>165100</xdr:colOff>
      <xdr:row>75</xdr:row>
      <xdr:rowOff>167640</xdr:rowOff>
    </xdr:to>
    <xdr:sp macro="" textlink="">
      <xdr:nvSpPr>
        <xdr:cNvPr id="881" name="フローチャート: 判断 880"/>
        <xdr:cNvSpPr/>
      </xdr:nvSpPr>
      <xdr:spPr>
        <a:xfrm>
          <a:off x="19494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158750</xdr:rowOff>
    </xdr:from>
    <xdr:ext cx="533400" cy="259080"/>
    <xdr:sp macro="" textlink="">
      <xdr:nvSpPr>
        <xdr:cNvPr id="882" name="テキスト ボックス 881"/>
        <xdr:cNvSpPr txBox="1"/>
      </xdr:nvSpPr>
      <xdr:spPr>
        <a:xfrm>
          <a:off x="19277965" y="13017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44450</xdr:rowOff>
    </xdr:from>
    <xdr:to xmlns:xdr="http://schemas.openxmlformats.org/drawingml/2006/spreadsheetDrawing">
      <xdr:col>98</xdr:col>
      <xdr:colOff>38100</xdr:colOff>
      <xdr:row>75</xdr:row>
      <xdr:rowOff>146050</xdr:rowOff>
    </xdr:to>
    <xdr:sp macro="" textlink="">
      <xdr:nvSpPr>
        <xdr:cNvPr id="883" name="フローチャート: 判断 882"/>
        <xdr:cNvSpPr/>
      </xdr:nvSpPr>
      <xdr:spPr>
        <a:xfrm>
          <a:off x="18605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137160</xdr:rowOff>
    </xdr:from>
    <xdr:ext cx="533400" cy="259080"/>
    <xdr:sp macro="" textlink="">
      <xdr:nvSpPr>
        <xdr:cNvPr id="884" name="テキスト ボックス 883"/>
        <xdr:cNvSpPr txBox="1"/>
      </xdr:nvSpPr>
      <xdr:spPr>
        <a:xfrm>
          <a:off x="18388965" y="12995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5" name="テキスト ボックス 88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6" name="テキスト ボックス 88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7" name="テキスト ボックス 88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8" name="テキスト ボックス 88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9" name="テキスト ボックス 88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115570</xdr:rowOff>
    </xdr:from>
    <xdr:to xmlns:xdr="http://schemas.openxmlformats.org/drawingml/2006/spreadsheetDrawing">
      <xdr:col>116</xdr:col>
      <xdr:colOff>114300</xdr:colOff>
      <xdr:row>74</xdr:row>
      <xdr:rowOff>45720</xdr:rowOff>
    </xdr:to>
    <xdr:sp macro="" textlink="">
      <xdr:nvSpPr>
        <xdr:cNvPr id="890" name="楕円 889"/>
        <xdr:cNvSpPr/>
      </xdr:nvSpPr>
      <xdr:spPr>
        <a:xfrm>
          <a:off x="22110700" y="12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138430</xdr:rowOff>
    </xdr:from>
    <xdr:ext cx="534670" cy="259080"/>
    <xdr:sp macro="" textlink="">
      <xdr:nvSpPr>
        <xdr:cNvPr id="891" name="繰出金該当値テキスト"/>
        <xdr:cNvSpPr txBox="1"/>
      </xdr:nvSpPr>
      <xdr:spPr>
        <a:xfrm>
          <a:off x="22212300" y="1248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6350</xdr:rowOff>
    </xdr:from>
    <xdr:to xmlns:xdr="http://schemas.openxmlformats.org/drawingml/2006/spreadsheetDrawing">
      <xdr:col>112</xdr:col>
      <xdr:colOff>38100</xdr:colOff>
      <xdr:row>74</xdr:row>
      <xdr:rowOff>107950</xdr:rowOff>
    </xdr:to>
    <xdr:sp macro="" textlink="">
      <xdr:nvSpPr>
        <xdr:cNvPr id="892" name="楕円 891"/>
        <xdr:cNvSpPr/>
      </xdr:nvSpPr>
      <xdr:spPr>
        <a:xfrm>
          <a:off x="212725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124460</xdr:rowOff>
    </xdr:from>
    <xdr:ext cx="533400" cy="259080"/>
    <xdr:sp macro="" textlink="">
      <xdr:nvSpPr>
        <xdr:cNvPr id="893" name="テキスト ボックス 892"/>
        <xdr:cNvSpPr txBox="1"/>
      </xdr:nvSpPr>
      <xdr:spPr>
        <a:xfrm>
          <a:off x="21055965" y="12468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29210</xdr:rowOff>
    </xdr:from>
    <xdr:to xmlns:xdr="http://schemas.openxmlformats.org/drawingml/2006/spreadsheetDrawing">
      <xdr:col>107</xdr:col>
      <xdr:colOff>101600</xdr:colOff>
      <xdr:row>74</xdr:row>
      <xdr:rowOff>130810</xdr:rowOff>
    </xdr:to>
    <xdr:sp macro="" textlink="">
      <xdr:nvSpPr>
        <xdr:cNvPr id="894" name="楕円 893"/>
        <xdr:cNvSpPr/>
      </xdr:nvSpPr>
      <xdr:spPr>
        <a:xfrm>
          <a:off x="203835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147320</xdr:rowOff>
    </xdr:from>
    <xdr:ext cx="533400" cy="259080"/>
    <xdr:sp macro="" textlink="">
      <xdr:nvSpPr>
        <xdr:cNvPr id="895" name="テキスト ボックス 894"/>
        <xdr:cNvSpPr txBox="1"/>
      </xdr:nvSpPr>
      <xdr:spPr>
        <a:xfrm>
          <a:off x="20166965" y="12491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113665</xdr:rowOff>
    </xdr:from>
    <xdr:to xmlns:xdr="http://schemas.openxmlformats.org/drawingml/2006/spreadsheetDrawing">
      <xdr:col>102</xdr:col>
      <xdr:colOff>165100</xdr:colOff>
      <xdr:row>75</xdr:row>
      <xdr:rowOff>43815</xdr:rowOff>
    </xdr:to>
    <xdr:sp macro="" textlink="">
      <xdr:nvSpPr>
        <xdr:cNvPr id="896" name="楕円 895"/>
        <xdr:cNvSpPr/>
      </xdr:nvSpPr>
      <xdr:spPr>
        <a:xfrm>
          <a:off x="19494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60325</xdr:rowOff>
    </xdr:from>
    <xdr:ext cx="533400" cy="259080"/>
    <xdr:sp macro="" textlink="">
      <xdr:nvSpPr>
        <xdr:cNvPr id="897" name="テキスト ボックス 896"/>
        <xdr:cNvSpPr txBox="1"/>
      </xdr:nvSpPr>
      <xdr:spPr>
        <a:xfrm>
          <a:off x="19277965" y="125761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149225</xdr:rowOff>
    </xdr:from>
    <xdr:to xmlns:xdr="http://schemas.openxmlformats.org/drawingml/2006/spreadsheetDrawing">
      <xdr:col>98</xdr:col>
      <xdr:colOff>38100</xdr:colOff>
      <xdr:row>75</xdr:row>
      <xdr:rowOff>79375</xdr:rowOff>
    </xdr:to>
    <xdr:sp macro="" textlink="">
      <xdr:nvSpPr>
        <xdr:cNvPr id="898" name="楕円 897"/>
        <xdr:cNvSpPr/>
      </xdr:nvSpPr>
      <xdr:spPr>
        <a:xfrm>
          <a:off x="186055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95885</xdr:rowOff>
    </xdr:from>
    <xdr:ext cx="533400" cy="259080"/>
    <xdr:sp macro="" textlink="">
      <xdr:nvSpPr>
        <xdr:cNvPr id="899" name="テキスト ボックス 898"/>
        <xdr:cNvSpPr txBox="1"/>
      </xdr:nvSpPr>
      <xdr:spPr>
        <a:xfrm>
          <a:off x="18388965" y="12611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908" name="テキスト ボックス 907"/>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9" name="直線コネクタ 90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910" name="直線コネクタ 909"/>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7650" cy="259080"/>
    <xdr:sp macro="" textlink="">
      <xdr:nvSpPr>
        <xdr:cNvPr id="911" name="テキスト ボックス 910"/>
        <xdr:cNvSpPr txBox="1"/>
      </xdr:nvSpPr>
      <xdr:spPr>
        <a:xfrm>
          <a:off x="18039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912" name="直線コネクタ 911"/>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6090" cy="257810"/>
    <xdr:sp macro="" textlink="">
      <xdr:nvSpPr>
        <xdr:cNvPr id="913" name="テキスト ボックス 912"/>
        <xdr:cNvSpPr txBox="1"/>
      </xdr:nvSpPr>
      <xdr:spPr>
        <a:xfrm>
          <a:off x="17820640" y="16603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914" name="直線コネクタ 913"/>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6090" cy="259080"/>
    <xdr:sp macro="" textlink="">
      <xdr:nvSpPr>
        <xdr:cNvPr id="915" name="テキスト ボックス 914"/>
        <xdr:cNvSpPr txBox="1"/>
      </xdr:nvSpPr>
      <xdr:spPr>
        <a:xfrm>
          <a:off x="17820640" y="16276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916" name="直線コネクタ 915"/>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6090" cy="257810"/>
    <xdr:sp macro="" textlink="">
      <xdr:nvSpPr>
        <xdr:cNvPr id="917" name="テキスト ボックス 916"/>
        <xdr:cNvSpPr txBox="1"/>
      </xdr:nvSpPr>
      <xdr:spPr>
        <a:xfrm>
          <a:off x="17820640" y="15951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918" name="直線コネクタ 917"/>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6090" cy="258445"/>
    <xdr:sp macro="" textlink="">
      <xdr:nvSpPr>
        <xdr:cNvPr id="919" name="テキスト ボックス 918"/>
        <xdr:cNvSpPr txBox="1"/>
      </xdr:nvSpPr>
      <xdr:spPr>
        <a:xfrm>
          <a:off x="17820640" y="15624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920" name="直線コネクタ 919"/>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921" name="テキスト ボックス 920"/>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22" name="直線コネクタ 92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7810"/>
    <xdr:sp macro="" textlink="">
      <xdr:nvSpPr>
        <xdr:cNvPr id="923" name="テキスト ボックス 922"/>
        <xdr:cNvSpPr txBox="1"/>
      </xdr:nvSpPr>
      <xdr:spPr>
        <a:xfrm>
          <a:off x="17756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88265</xdr:rowOff>
    </xdr:from>
    <xdr:to xmlns:xdr="http://schemas.openxmlformats.org/drawingml/2006/spreadsheetDrawing">
      <xdr:col>116</xdr:col>
      <xdr:colOff>62865</xdr:colOff>
      <xdr:row>99</xdr:row>
      <xdr:rowOff>99060</xdr:rowOff>
    </xdr:to>
    <xdr:cxnSp macro="">
      <xdr:nvCxnSpPr>
        <xdr:cNvPr id="925" name="直線コネクタ 924"/>
        <xdr:cNvCxnSpPr/>
      </xdr:nvCxnSpPr>
      <xdr:spPr>
        <a:xfrm flipV="1">
          <a:off x="22159595" y="15518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7810"/>
    <xdr:sp macro="" textlink="">
      <xdr:nvSpPr>
        <xdr:cNvPr id="926" name="前年度繰上充用金最小値テキスト"/>
        <xdr:cNvSpPr txBox="1"/>
      </xdr:nvSpPr>
      <xdr:spPr>
        <a:xfrm>
          <a:off x="22212300" y="171196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27" name="直線コネクタ 926"/>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34925</xdr:rowOff>
    </xdr:from>
    <xdr:ext cx="469900" cy="259080"/>
    <xdr:sp macro="" textlink="">
      <xdr:nvSpPr>
        <xdr:cNvPr id="928" name="前年度繰上充用金最大値テキスト"/>
        <xdr:cNvSpPr txBox="1"/>
      </xdr:nvSpPr>
      <xdr:spPr>
        <a:xfrm>
          <a:off x="22212300" y="15293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88265</xdr:rowOff>
    </xdr:from>
    <xdr:to xmlns:xdr="http://schemas.openxmlformats.org/drawingml/2006/spreadsheetDrawing">
      <xdr:col>116</xdr:col>
      <xdr:colOff>152400</xdr:colOff>
      <xdr:row>90</xdr:row>
      <xdr:rowOff>88265</xdr:rowOff>
    </xdr:to>
    <xdr:cxnSp macro="">
      <xdr:nvCxnSpPr>
        <xdr:cNvPr id="929" name="直線コネクタ 928"/>
        <xdr:cNvCxnSpPr/>
      </xdr:nvCxnSpPr>
      <xdr:spPr>
        <a:xfrm>
          <a:off x="22072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30" name="直線コネクタ 929"/>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7810"/>
    <xdr:sp macro="" textlink="">
      <xdr:nvSpPr>
        <xdr:cNvPr id="931" name="前年度繰上充用金平均値テキスト"/>
        <xdr:cNvSpPr txBox="1"/>
      </xdr:nvSpPr>
      <xdr:spPr>
        <a:xfrm>
          <a:off x="22212300" y="1686560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32" name="フローチャート: 判断 931"/>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33" name="直線コネクタ 932"/>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141605</xdr:rowOff>
    </xdr:to>
    <xdr:sp macro="" textlink="">
      <xdr:nvSpPr>
        <xdr:cNvPr id="934" name="フローチャート: 判断 933"/>
        <xdr:cNvSpPr/>
      </xdr:nvSpPr>
      <xdr:spPr>
        <a:xfrm>
          <a:off x="21272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158115</xdr:rowOff>
    </xdr:from>
    <xdr:ext cx="313690" cy="257810"/>
    <xdr:sp macro="" textlink="">
      <xdr:nvSpPr>
        <xdr:cNvPr id="935" name="テキスト ボックス 934"/>
        <xdr:cNvSpPr txBox="1"/>
      </xdr:nvSpPr>
      <xdr:spPr>
        <a:xfrm>
          <a:off x="21166455" y="1678876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36" name="直線コネクタ 935"/>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39370</xdr:rowOff>
    </xdr:from>
    <xdr:to xmlns:xdr="http://schemas.openxmlformats.org/drawingml/2006/spreadsheetDrawing">
      <xdr:col>107</xdr:col>
      <xdr:colOff>101600</xdr:colOff>
      <xdr:row>99</xdr:row>
      <xdr:rowOff>140970</xdr:rowOff>
    </xdr:to>
    <xdr:sp macro="" textlink="">
      <xdr:nvSpPr>
        <xdr:cNvPr id="937" name="フローチャート: 判断 936"/>
        <xdr:cNvSpPr/>
      </xdr:nvSpPr>
      <xdr:spPr>
        <a:xfrm>
          <a:off x="20383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157480</xdr:rowOff>
    </xdr:from>
    <xdr:ext cx="313690" cy="257810"/>
    <xdr:sp macro="" textlink="">
      <xdr:nvSpPr>
        <xdr:cNvPr id="938" name="テキスト ボックス 937"/>
        <xdr:cNvSpPr txBox="1"/>
      </xdr:nvSpPr>
      <xdr:spPr>
        <a:xfrm>
          <a:off x="20277455" y="1678813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39" name="直線コネクタ 938"/>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37465</xdr:rowOff>
    </xdr:from>
    <xdr:to xmlns:xdr="http://schemas.openxmlformats.org/drawingml/2006/spreadsheetDrawing">
      <xdr:col>102</xdr:col>
      <xdr:colOff>165100</xdr:colOff>
      <xdr:row>99</xdr:row>
      <xdr:rowOff>139065</xdr:rowOff>
    </xdr:to>
    <xdr:sp macro="" textlink="">
      <xdr:nvSpPr>
        <xdr:cNvPr id="940" name="フローチャート: 判断 939"/>
        <xdr:cNvSpPr/>
      </xdr:nvSpPr>
      <xdr:spPr>
        <a:xfrm>
          <a:off x="19494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155575</xdr:rowOff>
    </xdr:from>
    <xdr:ext cx="313690" cy="257810"/>
    <xdr:sp macro="" textlink="">
      <xdr:nvSpPr>
        <xdr:cNvPr id="941" name="テキスト ボックス 940"/>
        <xdr:cNvSpPr txBox="1"/>
      </xdr:nvSpPr>
      <xdr:spPr>
        <a:xfrm>
          <a:off x="19388455" y="1678622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42" name="フローチャート: 判断 941"/>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7810"/>
    <xdr:sp macro="" textlink="">
      <xdr:nvSpPr>
        <xdr:cNvPr id="943" name="テキスト ボックス 942"/>
        <xdr:cNvSpPr txBox="1"/>
      </xdr:nvSpPr>
      <xdr:spPr>
        <a:xfrm>
          <a:off x="18499455" y="1678622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44" name="テキスト ボックス 94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45" name="テキスト ボックス 94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46" name="テキスト ボックス 94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47" name="テキスト ボックス 94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48" name="テキスト ボックス 94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49" name="楕円 948"/>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7810"/>
    <xdr:sp macro="" textlink="">
      <xdr:nvSpPr>
        <xdr:cNvPr id="950" name="前年度繰上充用金該当値テキスト"/>
        <xdr:cNvSpPr txBox="1"/>
      </xdr:nvSpPr>
      <xdr:spPr>
        <a:xfrm>
          <a:off x="22212300" y="169926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51" name="楕円 950"/>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285" cy="259080"/>
    <xdr:sp macro="" textlink="">
      <xdr:nvSpPr>
        <xdr:cNvPr id="952" name="テキスト ボックス 951"/>
        <xdr:cNvSpPr txBox="1"/>
      </xdr:nvSpPr>
      <xdr:spPr>
        <a:xfrm>
          <a:off x="21198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53" name="楕円 952"/>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8285" cy="259080"/>
    <xdr:sp macro="" textlink="">
      <xdr:nvSpPr>
        <xdr:cNvPr id="954" name="テキスト ボックス 953"/>
        <xdr:cNvSpPr txBox="1"/>
      </xdr:nvSpPr>
      <xdr:spPr>
        <a:xfrm>
          <a:off x="20309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55" name="楕円 954"/>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8285" cy="259080"/>
    <xdr:sp macro="" textlink="">
      <xdr:nvSpPr>
        <xdr:cNvPr id="956" name="テキスト ボックス 955"/>
        <xdr:cNvSpPr txBox="1"/>
      </xdr:nvSpPr>
      <xdr:spPr>
        <a:xfrm>
          <a:off x="19420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57" name="楕円 956"/>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285" cy="259080"/>
    <xdr:sp macro="" textlink="">
      <xdr:nvSpPr>
        <xdr:cNvPr id="958" name="テキスト ボックス 957"/>
        <xdr:cNvSpPr txBox="1"/>
      </xdr:nvSpPr>
      <xdr:spPr>
        <a:xfrm>
          <a:off x="18531840" y="17114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・人件費は、市内保育園</a:t>
          </a:r>
          <a:r>
            <a:rPr kumimoji="1" lang="en-US" altLang="ja-JP" sz="1300">
              <a:latin typeface="ＭＳ Ｐゴシック"/>
              <a:ea typeface="ＭＳ Ｐゴシック"/>
            </a:rPr>
            <a:t>5</a:t>
          </a:r>
          <a:r>
            <a:rPr kumimoji="1" lang="ja-JP" altLang="en-US" sz="1300">
              <a:latin typeface="ＭＳ Ｐゴシック"/>
              <a:ea typeface="ＭＳ Ｐゴシック"/>
            </a:rPr>
            <a:t>園がすべて公立であることや消防署の単独運営などから職員数が類似団体平均より多いため、住民一人当たりの金額でも従来から類似団体平均と比べ高い水準で推移している。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年度は、退職者（会計年度任用職員を除く）が前年度の</a:t>
          </a:r>
          <a:r>
            <a:rPr kumimoji="1" lang="en-US" altLang="ja-JP" sz="1300">
              <a:latin typeface="ＭＳ Ｐゴシック"/>
              <a:ea typeface="ＭＳ Ｐゴシック"/>
            </a:rPr>
            <a:t>11</a:t>
          </a:r>
          <a:r>
            <a:rPr kumimoji="1" lang="ja-JP" altLang="en-US" sz="1300">
              <a:latin typeface="ＭＳ Ｐゴシック"/>
              <a:ea typeface="ＭＳ Ｐゴシック"/>
            </a:rPr>
            <a:t>名に対し</a:t>
          </a:r>
          <a:r>
            <a:rPr kumimoji="1" lang="en-US" altLang="ja-JP" sz="1300">
              <a:latin typeface="ＭＳ Ｐゴシック"/>
              <a:ea typeface="ＭＳ Ｐゴシック"/>
            </a:rPr>
            <a:t>18</a:t>
          </a:r>
          <a:r>
            <a:rPr kumimoji="1" lang="ja-JP" altLang="en-US" sz="1300">
              <a:latin typeface="ＭＳ Ｐゴシック"/>
              <a:ea typeface="ＭＳ Ｐゴシック"/>
            </a:rPr>
            <a:t>名と、</a:t>
          </a:r>
          <a:r>
            <a:rPr kumimoji="1" lang="en-US" altLang="ja-JP" sz="1300">
              <a:latin typeface="ＭＳ Ｐゴシック"/>
              <a:ea typeface="ＭＳ Ｐゴシック"/>
            </a:rPr>
            <a:t>7</a:t>
          </a:r>
          <a:r>
            <a:rPr kumimoji="1" lang="ja-JP" altLang="en-US" sz="1300">
              <a:latin typeface="ＭＳ Ｐゴシック"/>
              <a:ea typeface="ＭＳ Ｐゴシック"/>
            </a:rPr>
            <a:t>名増となったことで退職金が前年度より</a:t>
          </a:r>
          <a:r>
            <a:rPr kumimoji="1" lang="en-US" altLang="ja-JP" sz="1300">
              <a:latin typeface="ＭＳ Ｐゴシック"/>
              <a:ea typeface="ＭＳ Ｐゴシック"/>
            </a:rPr>
            <a:t>36,043</a:t>
          </a:r>
          <a:r>
            <a:rPr kumimoji="1" lang="ja-JP" altLang="en-US" sz="1300">
              <a:latin typeface="ＭＳ Ｐゴシック"/>
              <a:ea typeface="ＭＳ Ｐゴシック"/>
            </a:rPr>
            <a:t>千円増額となったことより、住民一人当たりの金額は前年度から</a:t>
          </a:r>
          <a:r>
            <a:rPr kumimoji="1" lang="en-US" altLang="ja-JP" sz="1300">
              <a:latin typeface="ＭＳ Ｐゴシック"/>
              <a:ea typeface="ＭＳ Ｐゴシック"/>
            </a:rPr>
            <a:t>7,886</a:t>
          </a:r>
          <a:r>
            <a:rPr kumimoji="1" lang="ja-JP" altLang="en-US" sz="1300">
              <a:latin typeface="ＭＳ Ｐゴシック"/>
              <a:ea typeface="ＭＳ Ｐゴシック"/>
            </a:rPr>
            <a:t>円増額の</a:t>
          </a:r>
          <a:r>
            <a:rPr kumimoji="1" lang="en-US" altLang="ja-JP" sz="1300">
              <a:latin typeface="ＭＳ Ｐゴシック"/>
              <a:ea typeface="ＭＳ Ｐゴシック"/>
            </a:rPr>
            <a:t>156,731</a:t>
          </a:r>
          <a:r>
            <a:rPr kumimoji="1" lang="ja-JP" altLang="en-US" sz="1300">
              <a:latin typeface="ＭＳ Ｐゴシック"/>
              <a:ea typeface="ＭＳ Ｐゴシック"/>
            </a:rPr>
            <a:t>円となった。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・補助費等は、類似団体平均と同傾向で推移しているが、施設の単独運営が多く一部事務組合等に対する負担金が少額であることから金額の乖離がある。令和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年度は、マイナンバーカード取得率向上地域活性化事業の皆増</a:t>
          </a:r>
          <a:r>
            <a:rPr kumimoji="1" lang="en-US" altLang="ja-JP" sz="1300">
              <a:latin typeface="ＭＳ Ｐゴシック"/>
              <a:ea typeface="ＭＳ Ｐゴシック"/>
            </a:rPr>
            <a:t>37,809</a:t>
          </a:r>
          <a:r>
            <a:rPr kumimoji="1" lang="ja-JP" altLang="en-US" sz="1300">
              <a:latin typeface="ＭＳ Ｐゴシック"/>
              <a:ea typeface="ＭＳ Ｐゴシック"/>
            </a:rPr>
            <a:t>千円や地域電子通貨事業の増</a:t>
          </a:r>
          <a:r>
            <a:rPr kumimoji="1" lang="en-US" altLang="ja-JP" sz="1300">
              <a:latin typeface="ＭＳ Ｐゴシック"/>
              <a:ea typeface="ＭＳ Ｐゴシック"/>
            </a:rPr>
            <a:t>110,539</a:t>
          </a:r>
          <a:r>
            <a:rPr kumimoji="1" lang="ja-JP" altLang="en-US" sz="1300">
              <a:latin typeface="ＭＳ Ｐゴシック"/>
              <a:ea typeface="ＭＳ Ｐゴシック"/>
            </a:rPr>
            <a:t>千円事業の実施により、依然として例年を上回る水準となっている。扶助費では、子育て世帯への臨時特別給付金の減</a:t>
          </a:r>
          <a:r>
            <a:rPr kumimoji="1" lang="en-US" altLang="ja-JP" sz="1300">
              <a:latin typeface="ＭＳ Ｐゴシック"/>
              <a:ea typeface="ＭＳ Ｐゴシック"/>
            </a:rPr>
            <a:t>87,563</a:t>
          </a:r>
          <a:r>
            <a:rPr kumimoji="1" lang="ja-JP" altLang="en-US" sz="1300">
              <a:latin typeface="ＭＳ Ｐゴシック"/>
              <a:ea typeface="ＭＳ Ｐゴシック"/>
            </a:rPr>
            <a:t>千円や住民税非課税世帯等臨時特別給付金の減</a:t>
          </a:r>
          <a:r>
            <a:rPr kumimoji="1" lang="en-US" altLang="ja-JP" sz="1300">
              <a:latin typeface="ＭＳ Ｐゴシック"/>
              <a:ea typeface="ＭＳ Ｐゴシック"/>
            </a:rPr>
            <a:t>223,000</a:t>
          </a:r>
          <a:r>
            <a:rPr kumimoji="1" lang="ja-JP" altLang="en-US" sz="1300">
              <a:latin typeface="ＭＳ Ｐゴシック"/>
              <a:ea typeface="ＭＳ Ｐゴシック"/>
            </a:rPr>
            <a:t>千円による減額が反映されている。</a:t>
          </a:r>
        </a:p>
        <a:p>
          <a:r>
            <a:rPr kumimoji="1" lang="ja-JP" altLang="en-US" sz="1300">
              <a:latin typeface="ＭＳ Ｐゴシック"/>
              <a:ea typeface="ＭＳ Ｐゴシック"/>
            </a:rPr>
            <a:t>・普通建設事業費は、メジカ産業再生プロジェクト事業や防災行政無線デジタルシステム設置工事の皆減により、類似団体平均と同程度となった。新規事業はしばらく予定が無いため、今後も低い額で推移する見込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12,271
12,177
266.01
10,656,500
10,383,246
248,277
5,446,147
14,427,256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16.6
65.7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37465</xdr:rowOff>
    </xdr:from>
    <xdr:to xmlns:xdr="http://schemas.openxmlformats.org/drawingml/2006/spreadsheetDrawing">
      <xdr:col>24</xdr:col>
      <xdr:colOff>62865</xdr:colOff>
      <xdr:row>37</xdr:row>
      <xdr:rowOff>149860</xdr:rowOff>
    </xdr:to>
    <xdr:cxnSp macro="">
      <xdr:nvCxnSpPr>
        <xdr:cNvPr id="56" name="直線コネクタ 55"/>
        <xdr:cNvCxnSpPr/>
      </xdr:nvCxnSpPr>
      <xdr:spPr>
        <a:xfrm flipV="1">
          <a:off x="4633595" y="518096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153670</xdr:rowOff>
    </xdr:from>
    <xdr:ext cx="469900" cy="259080"/>
    <xdr:sp macro="" textlink="">
      <xdr:nvSpPr>
        <xdr:cNvPr id="57" name="議会費最小値テキスト"/>
        <xdr:cNvSpPr txBox="1"/>
      </xdr:nvSpPr>
      <xdr:spPr>
        <a:xfrm>
          <a:off x="4686300" y="6497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149860</xdr:rowOff>
    </xdr:from>
    <xdr:to xmlns:xdr="http://schemas.openxmlformats.org/drawingml/2006/spreadsheetDrawing">
      <xdr:col>24</xdr:col>
      <xdr:colOff>152400</xdr:colOff>
      <xdr:row>37</xdr:row>
      <xdr:rowOff>149860</xdr:rowOff>
    </xdr:to>
    <xdr:cxnSp macro="">
      <xdr:nvCxnSpPr>
        <xdr:cNvPr id="58" name="直線コネクタ 57"/>
        <xdr:cNvCxnSpPr/>
      </xdr:nvCxnSpPr>
      <xdr:spPr>
        <a:xfrm>
          <a:off x="4546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155575</xdr:rowOff>
    </xdr:from>
    <xdr:ext cx="534670" cy="257810"/>
    <xdr:sp macro="" textlink="">
      <xdr:nvSpPr>
        <xdr:cNvPr id="59" name="議会費最大値テキスト"/>
        <xdr:cNvSpPr txBox="1"/>
      </xdr:nvSpPr>
      <xdr:spPr>
        <a:xfrm>
          <a:off x="4686300" y="4956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37465</xdr:rowOff>
    </xdr:from>
    <xdr:to xmlns:xdr="http://schemas.openxmlformats.org/drawingml/2006/spreadsheetDrawing">
      <xdr:col>24</xdr:col>
      <xdr:colOff>152400</xdr:colOff>
      <xdr:row>30</xdr:row>
      <xdr:rowOff>37465</xdr:rowOff>
    </xdr:to>
    <xdr:cxnSp macro="">
      <xdr:nvCxnSpPr>
        <xdr:cNvPr id="60" name="直線コネクタ 59"/>
        <xdr:cNvCxnSpPr/>
      </xdr:nvCxnSpPr>
      <xdr:spPr>
        <a:xfrm>
          <a:off x="4546600" y="518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140970</xdr:rowOff>
    </xdr:from>
    <xdr:to xmlns:xdr="http://schemas.openxmlformats.org/drawingml/2006/spreadsheetDrawing">
      <xdr:col>24</xdr:col>
      <xdr:colOff>63500</xdr:colOff>
      <xdr:row>33</xdr:row>
      <xdr:rowOff>6350</xdr:rowOff>
    </xdr:to>
    <xdr:cxnSp macro="">
      <xdr:nvCxnSpPr>
        <xdr:cNvPr id="61" name="直線コネクタ 60"/>
        <xdr:cNvCxnSpPr/>
      </xdr:nvCxnSpPr>
      <xdr:spPr>
        <a:xfrm flipV="1">
          <a:off x="3797300" y="56273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68580</xdr:rowOff>
    </xdr:from>
    <xdr:ext cx="469900" cy="259080"/>
    <xdr:sp macro="" textlink="">
      <xdr:nvSpPr>
        <xdr:cNvPr id="62" name="議会費平均値テキスト"/>
        <xdr:cNvSpPr txBox="1"/>
      </xdr:nvSpPr>
      <xdr:spPr>
        <a:xfrm>
          <a:off x="4686300" y="6069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90170</xdr:rowOff>
    </xdr:from>
    <xdr:to xmlns:xdr="http://schemas.openxmlformats.org/drawingml/2006/spreadsheetDrawing">
      <xdr:col>24</xdr:col>
      <xdr:colOff>114300</xdr:colOff>
      <xdr:row>36</xdr:row>
      <xdr:rowOff>20320</xdr:rowOff>
    </xdr:to>
    <xdr:sp macro="" textlink="">
      <xdr:nvSpPr>
        <xdr:cNvPr id="63" name="フローチャート: 判断 62"/>
        <xdr:cNvSpPr/>
      </xdr:nvSpPr>
      <xdr:spPr>
        <a:xfrm>
          <a:off x="45847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6350</xdr:rowOff>
    </xdr:from>
    <xdr:to xmlns:xdr="http://schemas.openxmlformats.org/drawingml/2006/spreadsheetDrawing">
      <xdr:col>19</xdr:col>
      <xdr:colOff>177800</xdr:colOff>
      <xdr:row>33</xdr:row>
      <xdr:rowOff>106680</xdr:rowOff>
    </xdr:to>
    <xdr:cxnSp macro="">
      <xdr:nvCxnSpPr>
        <xdr:cNvPr id="64" name="直線コネクタ 63"/>
        <xdr:cNvCxnSpPr/>
      </xdr:nvCxnSpPr>
      <xdr:spPr>
        <a:xfrm flipV="1">
          <a:off x="2908300" y="566420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100330</xdr:rowOff>
    </xdr:from>
    <xdr:to xmlns:xdr="http://schemas.openxmlformats.org/drawingml/2006/spreadsheetDrawing">
      <xdr:col>20</xdr:col>
      <xdr:colOff>38100</xdr:colOff>
      <xdr:row>36</xdr:row>
      <xdr:rowOff>30480</xdr:rowOff>
    </xdr:to>
    <xdr:sp macro="" textlink="">
      <xdr:nvSpPr>
        <xdr:cNvPr id="65" name="フローチャート: 判断 64"/>
        <xdr:cNvSpPr/>
      </xdr:nvSpPr>
      <xdr:spPr>
        <a:xfrm>
          <a:off x="3746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21590</xdr:rowOff>
    </xdr:from>
    <xdr:ext cx="468630" cy="259080"/>
    <xdr:sp macro="" textlink="">
      <xdr:nvSpPr>
        <xdr:cNvPr id="66" name="テキスト ボックス 65"/>
        <xdr:cNvSpPr txBox="1"/>
      </xdr:nvSpPr>
      <xdr:spPr>
        <a:xfrm>
          <a:off x="3562350" y="6193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7620</xdr:rowOff>
    </xdr:from>
    <xdr:to xmlns:xdr="http://schemas.openxmlformats.org/drawingml/2006/spreadsheetDrawing">
      <xdr:col>15</xdr:col>
      <xdr:colOff>50800</xdr:colOff>
      <xdr:row>33</xdr:row>
      <xdr:rowOff>106680</xdr:rowOff>
    </xdr:to>
    <xdr:cxnSp macro="">
      <xdr:nvCxnSpPr>
        <xdr:cNvPr id="67" name="直線コネクタ 66"/>
        <xdr:cNvCxnSpPr/>
      </xdr:nvCxnSpPr>
      <xdr:spPr>
        <a:xfrm>
          <a:off x="2019300" y="56654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125730</xdr:rowOff>
    </xdr:from>
    <xdr:to xmlns:xdr="http://schemas.openxmlformats.org/drawingml/2006/spreadsheetDrawing">
      <xdr:col>15</xdr:col>
      <xdr:colOff>101600</xdr:colOff>
      <xdr:row>36</xdr:row>
      <xdr:rowOff>55880</xdr:rowOff>
    </xdr:to>
    <xdr:sp macro="" textlink="">
      <xdr:nvSpPr>
        <xdr:cNvPr id="68" name="フローチャート: 判断 67"/>
        <xdr:cNvSpPr/>
      </xdr:nvSpPr>
      <xdr:spPr>
        <a:xfrm>
          <a:off x="2857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46990</xdr:rowOff>
    </xdr:from>
    <xdr:ext cx="468630" cy="259080"/>
    <xdr:sp macro="" textlink="">
      <xdr:nvSpPr>
        <xdr:cNvPr id="69" name="テキスト ボックス 68"/>
        <xdr:cNvSpPr txBox="1"/>
      </xdr:nvSpPr>
      <xdr:spPr>
        <a:xfrm>
          <a:off x="2673350" y="6219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7620</xdr:rowOff>
    </xdr:from>
    <xdr:to xmlns:xdr="http://schemas.openxmlformats.org/drawingml/2006/spreadsheetDrawing">
      <xdr:col>10</xdr:col>
      <xdr:colOff>114300</xdr:colOff>
      <xdr:row>33</xdr:row>
      <xdr:rowOff>69850</xdr:rowOff>
    </xdr:to>
    <xdr:cxnSp macro="">
      <xdr:nvCxnSpPr>
        <xdr:cNvPr id="70" name="直線コネクタ 69"/>
        <xdr:cNvCxnSpPr/>
      </xdr:nvCxnSpPr>
      <xdr:spPr>
        <a:xfrm flipV="1">
          <a:off x="1130300" y="56654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86360</xdr:rowOff>
    </xdr:from>
    <xdr:to xmlns:xdr="http://schemas.openxmlformats.org/drawingml/2006/spreadsheetDrawing">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468630" cy="257810"/>
    <xdr:sp macro="" textlink="">
      <xdr:nvSpPr>
        <xdr:cNvPr id="72" name="テキスト ボックス 71"/>
        <xdr:cNvSpPr txBox="1"/>
      </xdr:nvSpPr>
      <xdr:spPr>
        <a:xfrm>
          <a:off x="1784350" y="6179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2540</xdr:rowOff>
    </xdr:from>
    <xdr:ext cx="468630" cy="259080"/>
    <xdr:sp macro="" textlink="">
      <xdr:nvSpPr>
        <xdr:cNvPr id="74" name="テキスト ボックス 73"/>
        <xdr:cNvSpPr txBox="1"/>
      </xdr:nvSpPr>
      <xdr:spPr>
        <a:xfrm>
          <a:off x="895350" y="6174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90170</xdr:rowOff>
    </xdr:from>
    <xdr:to xmlns:xdr="http://schemas.openxmlformats.org/drawingml/2006/spreadsheetDrawing">
      <xdr:col>24</xdr:col>
      <xdr:colOff>114300</xdr:colOff>
      <xdr:row>33</xdr:row>
      <xdr:rowOff>20320</xdr:rowOff>
    </xdr:to>
    <xdr:sp macro="" textlink="">
      <xdr:nvSpPr>
        <xdr:cNvPr id="80" name="楕円 79"/>
        <xdr:cNvSpPr/>
      </xdr:nvSpPr>
      <xdr:spPr>
        <a:xfrm>
          <a:off x="4584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113030</xdr:rowOff>
    </xdr:from>
    <xdr:ext cx="469900" cy="259080"/>
    <xdr:sp macro="" textlink="">
      <xdr:nvSpPr>
        <xdr:cNvPr id="81" name="議会費該当値テキスト"/>
        <xdr:cNvSpPr txBox="1"/>
      </xdr:nvSpPr>
      <xdr:spPr>
        <a:xfrm>
          <a:off x="4686300" y="54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126365</xdr:rowOff>
    </xdr:from>
    <xdr:to xmlns:xdr="http://schemas.openxmlformats.org/drawingml/2006/spreadsheetDrawing">
      <xdr:col>20</xdr:col>
      <xdr:colOff>38100</xdr:colOff>
      <xdr:row>33</xdr:row>
      <xdr:rowOff>56515</xdr:rowOff>
    </xdr:to>
    <xdr:sp macro="" textlink="">
      <xdr:nvSpPr>
        <xdr:cNvPr id="82" name="楕円 81"/>
        <xdr:cNvSpPr/>
      </xdr:nvSpPr>
      <xdr:spPr>
        <a:xfrm>
          <a:off x="37465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73025</xdr:rowOff>
    </xdr:from>
    <xdr:ext cx="468630" cy="259080"/>
    <xdr:sp macro="" textlink="">
      <xdr:nvSpPr>
        <xdr:cNvPr id="83" name="テキスト ボックス 82"/>
        <xdr:cNvSpPr txBox="1"/>
      </xdr:nvSpPr>
      <xdr:spPr>
        <a:xfrm>
          <a:off x="3562350" y="5387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55880</xdr:rowOff>
    </xdr:from>
    <xdr:to xmlns:xdr="http://schemas.openxmlformats.org/drawingml/2006/spreadsheetDrawing">
      <xdr:col>15</xdr:col>
      <xdr:colOff>101600</xdr:colOff>
      <xdr:row>33</xdr:row>
      <xdr:rowOff>157480</xdr:rowOff>
    </xdr:to>
    <xdr:sp macro="" textlink="">
      <xdr:nvSpPr>
        <xdr:cNvPr id="84" name="楕円 83"/>
        <xdr:cNvSpPr/>
      </xdr:nvSpPr>
      <xdr:spPr>
        <a:xfrm>
          <a:off x="2857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2540</xdr:rowOff>
    </xdr:from>
    <xdr:ext cx="468630" cy="259080"/>
    <xdr:sp macro="" textlink="">
      <xdr:nvSpPr>
        <xdr:cNvPr id="85" name="テキスト ボックス 84"/>
        <xdr:cNvSpPr txBox="1"/>
      </xdr:nvSpPr>
      <xdr:spPr>
        <a:xfrm>
          <a:off x="2673350" y="548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128270</xdr:rowOff>
    </xdr:from>
    <xdr:to xmlns:xdr="http://schemas.openxmlformats.org/drawingml/2006/spreadsheetDrawing">
      <xdr:col>10</xdr:col>
      <xdr:colOff>165100</xdr:colOff>
      <xdr:row>33</xdr:row>
      <xdr:rowOff>58420</xdr:rowOff>
    </xdr:to>
    <xdr:sp macro="" textlink="">
      <xdr:nvSpPr>
        <xdr:cNvPr id="86" name="楕円 85"/>
        <xdr:cNvSpPr/>
      </xdr:nvSpPr>
      <xdr:spPr>
        <a:xfrm>
          <a:off x="196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74930</xdr:rowOff>
    </xdr:from>
    <xdr:ext cx="468630" cy="257810"/>
    <xdr:sp macro="" textlink="">
      <xdr:nvSpPr>
        <xdr:cNvPr id="87" name="テキスト ボックス 86"/>
        <xdr:cNvSpPr txBox="1"/>
      </xdr:nvSpPr>
      <xdr:spPr>
        <a:xfrm>
          <a:off x="1784350" y="5389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19050</xdr:rowOff>
    </xdr:from>
    <xdr:to xmlns:xdr="http://schemas.openxmlformats.org/drawingml/2006/spreadsheetDrawing">
      <xdr:col>6</xdr:col>
      <xdr:colOff>38100</xdr:colOff>
      <xdr:row>33</xdr:row>
      <xdr:rowOff>120650</xdr:rowOff>
    </xdr:to>
    <xdr:sp macro="" textlink="">
      <xdr:nvSpPr>
        <xdr:cNvPr id="88" name="楕円 87"/>
        <xdr:cNvSpPr/>
      </xdr:nvSpPr>
      <xdr:spPr>
        <a:xfrm>
          <a:off x="1079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137160</xdr:rowOff>
    </xdr:from>
    <xdr:ext cx="468630" cy="259080"/>
    <xdr:sp macro="" textlink="">
      <xdr:nvSpPr>
        <xdr:cNvPr id="89" name="テキスト ボックス 88"/>
        <xdr:cNvSpPr txBox="1"/>
      </xdr:nvSpPr>
      <xdr:spPr>
        <a:xfrm>
          <a:off x="895350" y="5452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1" name="テキスト ボックス 100"/>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3" name="テキスト ボックス 102"/>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5" name="テキスト ボックス 104"/>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7" name="テキスト ボックス 106"/>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4530" cy="258445"/>
    <xdr:sp macro="" textlink="">
      <xdr:nvSpPr>
        <xdr:cNvPr id="109" name="テキスト ボックス 108"/>
        <xdr:cNvSpPr txBox="1"/>
      </xdr:nvSpPr>
      <xdr:spPr>
        <a:xfrm>
          <a:off x="76200" y="87661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4530" cy="259080"/>
    <xdr:sp macro="" textlink="">
      <xdr:nvSpPr>
        <xdr:cNvPr id="111" name="テキスト ボックス 110"/>
        <xdr:cNvSpPr txBox="1"/>
      </xdr:nvSpPr>
      <xdr:spPr>
        <a:xfrm>
          <a:off x="76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3" name="テキスト ボックス 112"/>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40640</xdr:rowOff>
    </xdr:from>
    <xdr:to xmlns:xdr="http://schemas.openxmlformats.org/drawingml/2006/spreadsheetDrawing">
      <xdr:col>24</xdr:col>
      <xdr:colOff>62865</xdr:colOff>
      <xdr:row>59</xdr:row>
      <xdr:rowOff>52070</xdr:rowOff>
    </xdr:to>
    <xdr:cxnSp macro="">
      <xdr:nvCxnSpPr>
        <xdr:cNvPr id="115" name="直線コネクタ 114"/>
        <xdr:cNvCxnSpPr/>
      </xdr:nvCxnSpPr>
      <xdr:spPr>
        <a:xfrm flipV="1">
          <a:off x="4633595" y="878459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55880</xdr:rowOff>
    </xdr:from>
    <xdr:ext cx="534670" cy="259080"/>
    <xdr:sp macro="" textlink="">
      <xdr:nvSpPr>
        <xdr:cNvPr id="116" name="総務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52070</xdr:rowOff>
    </xdr:from>
    <xdr:to xmlns:xdr="http://schemas.openxmlformats.org/drawingml/2006/spreadsheetDrawing">
      <xdr:col>24</xdr:col>
      <xdr:colOff>152400</xdr:colOff>
      <xdr:row>59</xdr:row>
      <xdr:rowOff>52070</xdr:rowOff>
    </xdr:to>
    <xdr:cxnSp macro="">
      <xdr:nvCxnSpPr>
        <xdr:cNvPr id="117" name="直線コネクタ 116"/>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158115</xdr:rowOff>
    </xdr:from>
    <xdr:ext cx="690245" cy="257810"/>
    <xdr:sp macro="" textlink="">
      <xdr:nvSpPr>
        <xdr:cNvPr id="118" name="総務費最大値テキスト"/>
        <xdr:cNvSpPr txBox="1"/>
      </xdr:nvSpPr>
      <xdr:spPr>
        <a:xfrm>
          <a:off x="4686300" y="855916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40640</xdr:rowOff>
    </xdr:from>
    <xdr:to xmlns:xdr="http://schemas.openxmlformats.org/drawingml/2006/spreadsheetDrawing">
      <xdr:col>24</xdr:col>
      <xdr:colOff>152400</xdr:colOff>
      <xdr:row>51</xdr:row>
      <xdr:rowOff>40640</xdr:rowOff>
    </xdr:to>
    <xdr:cxnSp macro="">
      <xdr:nvCxnSpPr>
        <xdr:cNvPr id="119" name="直線コネクタ 118"/>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139065</xdr:rowOff>
    </xdr:from>
    <xdr:to xmlns:xdr="http://schemas.openxmlformats.org/drawingml/2006/spreadsheetDrawing">
      <xdr:col>24</xdr:col>
      <xdr:colOff>63500</xdr:colOff>
      <xdr:row>58</xdr:row>
      <xdr:rowOff>155575</xdr:rowOff>
    </xdr:to>
    <xdr:cxnSp macro="">
      <xdr:nvCxnSpPr>
        <xdr:cNvPr id="120" name="直線コネクタ 119"/>
        <xdr:cNvCxnSpPr/>
      </xdr:nvCxnSpPr>
      <xdr:spPr>
        <a:xfrm>
          <a:off x="3797300" y="100831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99060</xdr:rowOff>
    </xdr:from>
    <xdr:ext cx="598805" cy="257810"/>
    <xdr:sp macro="" textlink="">
      <xdr:nvSpPr>
        <xdr:cNvPr id="121" name="総務費平均値テキスト"/>
        <xdr:cNvSpPr txBox="1"/>
      </xdr:nvSpPr>
      <xdr:spPr>
        <a:xfrm>
          <a:off x="4686300" y="987171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76200</xdr:rowOff>
    </xdr:from>
    <xdr:to xmlns:xdr="http://schemas.openxmlformats.org/drawingml/2006/spreadsheetDrawing">
      <xdr:col>24</xdr:col>
      <xdr:colOff>114300</xdr:colOff>
      <xdr:row>59</xdr:row>
      <xdr:rowOff>6350</xdr:rowOff>
    </xdr:to>
    <xdr:sp macro="" textlink="">
      <xdr:nvSpPr>
        <xdr:cNvPr id="122" name="フローチャート: 判断 121"/>
        <xdr:cNvSpPr/>
      </xdr:nvSpPr>
      <xdr:spPr>
        <a:xfrm>
          <a:off x="45847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45085</xdr:rowOff>
    </xdr:from>
    <xdr:to xmlns:xdr="http://schemas.openxmlformats.org/drawingml/2006/spreadsheetDrawing">
      <xdr:col>19</xdr:col>
      <xdr:colOff>177800</xdr:colOff>
      <xdr:row>58</xdr:row>
      <xdr:rowOff>139065</xdr:rowOff>
    </xdr:to>
    <xdr:cxnSp macro="">
      <xdr:nvCxnSpPr>
        <xdr:cNvPr id="123" name="直線コネクタ 122"/>
        <xdr:cNvCxnSpPr/>
      </xdr:nvCxnSpPr>
      <xdr:spPr>
        <a:xfrm>
          <a:off x="2908300" y="998918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24" name="フローチャート: 判断 123"/>
        <xdr:cNvSpPr/>
      </xdr:nvSpPr>
      <xdr:spPr>
        <a:xfrm>
          <a:off x="3746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20320</xdr:rowOff>
    </xdr:from>
    <xdr:ext cx="597535" cy="257810"/>
    <xdr:sp macro="" textlink="">
      <xdr:nvSpPr>
        <xdr:cNvPr id="125" name="テキスト ボックス 124"/>
        <xdr:cNvSpPr txBox="1"/>
      </xdr:nvSpPr>
      <xdr:spPr>
        <a:xfrm>
          <a:off x="3497580" y="9792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45085</xdr:rowOff>
    </xdr:from>
    <xdr:to xmlns:xdr="http://schemas.openxmlformats.org/drawingml/2006/spreadsheetDrawing">
      <xdr:col>15</xdr:col>
      <xdr:colOff>50800</xdr:colOff>
      <xdr:row>58</xdr:row>
      <xdr:rowOff>132080</xdr:rowOff>
    </xdr:to>
    <xdr:cxnSp macro="">
      <xdr:nvCxnSpPr>
        <xdr:cNvPr id="126" name="直線コネクタ 125"/>
        <xdr:cNvCxnSpPr/>
      </xdr:nvCxnSpPr>
      <xdr:spPr>
        <a:xfrm flipV="1">
          <a:off x="2019300" y="99891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161290</xdr:rowOff>
    </xdr:from>
    <xdr:to xmlns:xdr="http://schemas.openxmlformats.org/drawingml/2006/spreadsheetDrawing">
      <xdr:col>15</xdr:col>
      <xdr:colOff>101600</xdr:colOff>
      <xdr:row>58</xdr:row>
      <xdr:rowOff>91440</xdr:rowOff>
    </xdr:to>
    <xdr:sp macro="" textlink="">
      <xdr:nvSpPr>
        <xdr:cNvPr id="127" name="フローチャート: 判断 126"/>
        <xdr:cNvSpPr/>
      </xdr:nvSpPr>
      <xdr:spPr>
        <a:xfrm>
          <a:off x="2857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109220</xdr:rowOff>
    </xdr:from>
    <xdr:ext cx="597535" cy="257810"/>
    <xdr:sp macro="" textlink="">
      <xdr:nvSpPr>
        <xdr:cNvPr id="128" name="テキスト ボックス 127"/>
        <xdr:cNvSpPr txBox="1"/>
      </xdr:nvSpPr>
      <xdr:spPr>
        <a:xfrm>
          <a:off x="2608580" y="9710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132080</xdr:rowOff>
    </xdr:from>
    <xdr:to xmlns:xdr="http://schemas.openxmlformats.org/drawingml/2006/spreadsheetDrawing">
      <xdr:col>10</xdr:col>
      <xdr:colOff>114300</xdr:colOff>
      <xdr:row>58</xdr:row>
      <xdr:rowOff>160020</xdr:rowOff>
    </xdr:to>
    <xdr:cxnSp macro="">
      <xdr:nvCxnSpPr>
        <xdr:cNvPr id="129" name="直線コネクタ 128"/>
        <xdr:cNvCxnSpPr/>
      </xdr:nvCxnSpPr>
      <xdr:spPr>
        <a:xfrm flipV="1">
          <a:off x="1130300" y="100761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109220</xdr:rowOff>
    </xdr:from>
    <xdr:to xmlns:xdr="http://schemas.openxmlformats.org/drawingml/2006/spreadsheetDrawing">
      <xdr:col>10</xdr:col>
      <xdr:colOff>165100</xdr:colOff>
      <xdr:row>59</xdr:row>
      <xdr:rowOff>39370</xdr:rowOff>
    </xdr:to>
    <xdr:sp macro="" textlink="">
      <xdr:nvSpPr>
        <xdr:cNvPr id="130" name="フローチャート: 判断 129"/>
        <xdr:cNvSpPr/>
      </xdr:nvSpPr>
      <xdr:spPr>
        <a:xfrm>
          <a:off x="1968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59</xdr:row>
      <xdr:rowOff>30480</xdr:rowOff>
    </xdr:from>
    <xdr:ext cx="597535" cy="257810"/>
    <xdr:sp macro="" textlink="">
      <xdr:nvSpPr>
        <xdr:cNvPr id="131" name="テキスト ボックス 130"/>
        <xdr:cNvSpPr txBox="1"/>
      </xdr:nvSpPr>
      <xdr:spPr>
        <a:xfrm>
          <a:off x="1719580" y="10146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122555</xdr:rowOff>
    </xdr:from>
    <xdr:to xmlns:xdr="http://schemas.openxmlformats.org/drawingml/2006/spreadsheetDrawing">
      <xdr:col>6</xdr:col>
      <xdr:colOff>38100</xdr:colOff>
      <xdr:row>59</xdr:row>
      <xdr:rowOff>52705</xdr:rowOff>
    </xdr:to>
    <xdr:sp macro="" textlink="">
      <xdr:nvSpPr>
        <xdr:cNvPr id="132" name="フローチャート: 判断 131"/>
        <xdr:cNvSpPr/>
      </xdr:nvSpPr>
      <xdr:spPr>
        <a:xfrm>
          <a:off x="1079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43815</xdr:rowOff>
    </xdr:from>
    <xdr:ext cx="533400" cy="257810"/>
    <xdr:sp macro="" textlink="">
      <xdr:nvSpPr>
        <xdr:cNvPr id="133" name="テキスト ボックス 132"/>
        <xdr:cNvSpPr txBox="1"/>
      </xdr:nvSpPr>
      <xdr:spPr>
        <a:xfrm>
          <a:off x="862965" y="10159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104775</xdr:rowOff>
    </xdr:from>
    <xdr:to xmlns:xdr="http://schemas.openxmlformats.org/drawingml/2006/spreadsheetDrawing">
      <xdr:col>24</xdr:col>
      <xdr:colOff>114300</xdr:colOff>
      <xdr:row>59</xdr:row>
      <xdr:rowOff>34925</xdr:rowOff>
    </xdr:to>
    <xdr:sp macro="" textlink="">
      <xdr:nvSpPr>
        <xdr:cNvPr id="139" name="楕円 138"/>
        <xdr:cNvSpPr/>
      </xdr:nvSpPr>
      <xdr:spPr>
        <a:xfrm>
          <a:off x="45847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54610</xdr:rowOff>
    </xdr:from>
    <xdr:ext cx="598805" cy="257810"/>
    <xdr:sp macro="" textlink="">
      <xdr:nvSpPr>
        <xdr:cNvPr id="140" name="総務費該当値テキスト"/>
        <xdr:cNvSpPr txBox="1"/>
      </xdr:nvSpPr>
      <xdr:spPr>
        <a:xfrm>
          <a:off x="4686300" y="99987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88265</xdr:rowOff>
    </xdr:from>
    <xdr:to xmlns:xdr="http://schemas.openxmlformats.org/drawingml/2006/spreadsheetDrawing">
      <xdr:col>20</xdr:col>
      <xdr:colOff>38100</xdr:colOff>
      <xdr:row>59</xdr:row>
      <xdr:rowOff>18415</xdr:rowOff>
    </xdr:to>
    <xdr:sp macro="" textlink="">
      <xdr:nvSpPr>
        <xdr:cNvPr id="141" name="楕円 140"/>
        <xdr:cNvSpPr/>
      </xdr:nvSpPr>
      <xdr:spPr>
        <a:xfrm>
          <a:off x="3746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9525</xdr:rowOff>
    </xdr:from>
    <xdr:ext cx="597535" cy="257810"/>
    <xdr:sp macro="" textlink="">
      <xdr:nvSpPr>
        <xdr:cNvPr id="142" name="テキスト ボックス 141"/>
        <xdr:cNvSpPr txBox="1"/>
      </xdr:nvSpPr>
      <xdr:spPr>
        <a:xfrm>
          <a:off x="3497580" y="10125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43" name="楕円 142"/>
        <xdr:cNvSpPr/>
      </xdr:nvSpPr>
      <xdr:spPr>
        <a:xfrm>
          <a:off x="2857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86995</xdr:rowOff>
    </xdr:from>
    <xdr:ext cx="597535" cy="257810"/>
    <xdr:sp macro="" textlink="">
      <xdr:nvSpPr>
        <xdr:cNvPr id="144" name="テキスト ボックス 143"/>
        <xdr:cNvSpPr txBox="1"/>
      </xdr:nvSpPr>
      <xdr:spPr>
        <a:xfrm>
          <a:off x="2608580" y="100310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45" name="楕円 144"/>
        <xdr:cNvSpPr/>
      </xdr:nvSpPr>
      <xdr:spPr>
        <a:xfrm>
          <a:off x="1968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27940</xdr:rowOff>
    </xdr:from>
    <xdr:ext cx="597535" cy="259080"/>
    <xdr:sp macro="" textlink="">
      <xdr:nvSpPr>
        <xdr:cNvPr id="146" name="テキスト ボックス 145"/>
        <xdr:cNvSpPr txBox="1"/>
      </xdr:nvSpPr>
      <xdr:spPr>
        <a:xfrm>
          <a:off x="1719580" y="9800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109220</xdr:rowOff>
    </xdr:from>
    <xdr:to xmlns:xdr="http://schemas.openxmlformats.org/drawingml/2006/spreadsheetDrawing">
      <xdr:col>6</xdr:col>
      <xdr:colOff>38100</xdr:colOff>
      <xdr:row>59</xdr:row>
      <xdr:rowOff>39370</xdr:rowOff>
    </xdr:to>
    <xdr:sp macro="" textlink="">
      <xdr:nvSpPr>
        <xdr:cNvPr id="147" name="楕円 146"/>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55880</xdr:rowOff>
    </xdr:from>
    <xdr:ext cx="597535" cy="259080"/>
    <xdr:sp macro="" textlink="">
      <xdr:nvSpPr>
        <xdr:cNvPr id="148" name="テキスト ボックス 147"/>
        <xdr:cNvSpPr txBox="1"/>
      </xdr:nvSpPr>
      <xdr:spPr>
        <a:xfrm>
          <a:off x="830580" y="98285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59" name="テキスト ボックス 158"/>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1" name="テキスト ボックス 160"/>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3" name="テキスト ボックス 162"/>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5" name="テキスト ボックス 164"/>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7" name="テキスト ボックス 166"/>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9" name="テキスト ボックス 168"/>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9525</xdr:rowOff>
    </xdr:from>
    <xdr:to xmlns:xdr="http://schemas.openxmlformats.org/drawingml/2006/spreadsheetDrawing">
      <xdr:col>24</xdr:col>
      <xdr:colOff>62865</xdr:colOff>
      <xdr:row>77</xdr:row>
      <xdr:rowOff>74930</xdr:rowOff>
    </xdr:to>
    <xdr:cxnSp macro="">
      <xdr:nvCxnSpPr>
        <xdr:cNvPr id="171" name="直線コネクタ 170"/>
        <xdr:cNvCxnSpPr/>
      </xdr:nvCxnSpPr>
      <xdr:spPr>
        <a:xfrm flipV="1">
          <a:off x="4633595" y="12353925"/>
          <a:ext cx="1270" cy="922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78105</xdr:rowOff>
    </xdr:from>
    <xdr:ext cx="598805" cy="257810"/>
    <xdr:sp macro="" textlink="">
      <xdr:nvSpPr>
        <xdr:cNvPr id="172" name="民生費最小値テキスト"/>
        <xdr:cNvSpPr txBox="1"/>
      </xdr:nvSpPr>
      <xdr:spPr>
        <a:xfrm>
          <a:off x="4686300" y="132797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74930</xdr:rowOff>
    </xdr:from>
    <xdr:to xmlns:xdr="http://schemas.openxmlformats.org/drawingml/2006/spreadsheetDrawing">
      <xdr:col>24</xdr:col>
      <xdr:colOff>152400</xdr:colOff>
      <xdr:row>77</xdr:row>
      <xdr:rowOff>74930</xdr:rowOff>
    </xdr:to>
    <xdr:cxnSp macro="">
      <xdr:nvCxnSpPr>
        <xdr:cNvPr id="173" name="直線コネクタ 172"/>
        <xdr:cNvCxnSpPr/>
      </xdr:nvCxnSpPr>
      <xdr:spPr>
        <a:xfrm>
          <a:off x="4546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127635</xdr:rowOff>
    </xdr:from>
    <xdr:ext cx="598805" cy="259080"/>
    <xdr:sp macro="" textlink="">
      <xdr:nvSpPr>
        <xdr:cNvPr id="174" name="民生費最大値テキスト"/>
        <xdr:cNvSpPr txBox="1"/>
      </xdr:nvSpPr>
      <xdr:spPr>
        <a:xfrm>
          <a:off x="4686300" y="12129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353,412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9525</xdr:rowOff>
    </xdr:from>
    <xdr:to xmlns:xdr="http://schemas.openxmlformats.org/drawingml/2006/spreadsheetDrawing">
      <xdr:col>24</xdr:col>
      <xdr:colOff>152400</xdr:colOff>
      <xdr:row>72</xdr:row>
      <xdr:rowOff>9525</xdr:rowOff>
    </xdr:to>
    <xdr:cxnSp macro="">
      <xdr:nvCxnSpPr>
        <xdr:cNvPr id="175" name="直線コネクタ 174"/>
        <xdr:cNvCxnSpPr/>
      </xdr:nvCxnSpPr>
      <xdr:spPr>
        <a:xfrm>
          <a:off x="4546600" y="1235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3175</xdr:rowOff>
    </xdr:from>
    <xdr:to xmlns:xdr="http://schemas.openxmlformats.org/drawingml/2006/spreadsheetDrawing">
      <xdr:col>24</xdr:col>
      <xdr:colOff>63500</xdr:colOff>
      <xdr:row>75</xdr:row>
      <xdr:rowOff>4445</xdr:rowOff>
    </xdr:to>
    <xdr:cxnSp macro="">
      <xdr:nvCxnSpPr>
        <xdr:cNvPr id="176" name="直線コネクタ 175"/>
        <xdr:cNvCxnSpPr/>
      </xdr:nvCxnSpPr>
      <xdr:spPr>
        <a:xfrm flipV="1">
          <a:off x="3797300" y="128619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7810"/>
    <xdr:sp macro="" textlink="">
      <xdr:nvSpPr>
        <xdr:cNvPr id="177" name="民生費平均値テキスト"/>
        <xdr:cNvSpPr txBox="1"/>
      </xdr:nvSpPr>
      <xdr:spPr>
        <a:xfrm>
          <a:off x="4686300" y="129476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78" name="フローチャート: 判断 177"/>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4445</xdr:rowOff>
    </xdr:from>
    <xdr:to xmlns:xdr="http://schemas.openxmlformats.org/drawingml/2006/spreadsheetDrawing">
      <xdr:col>19</xdr:col>
      <xdr:colOff>177800</xdr:colOff>
      <xdr:row>75</xdr:row>
      <xdr:rowOff>145415</xdr:rowOff>
    </xdr:to>
    <xdr:cxnSp macro="">
      <xdr:nvCxnSpPr>
        <xdr:cNvPr id="179" name="直線コネクタ 178"/>
        <xdr:cNvCxnSpPr/>
      </xdr:nvCxnSpPr>
      <xdr:spPr>
        <a:xfrm flipV="1">
          <a:off x="2908300" y="1286319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70485</xdr:rowOff>
    </xdr:from>
    <xdr:to xmlns:xdr="http://schemas.openxmlformats.org/drawingml/2006/spreadsheetDrawing">
      <xdr:col>20</xdr:col>
      <xdr:colOff>38100</xdr:colOff>
      <xdr:row>76</xdr:row>
      <xdr:rowOff>635</xdr:rowOff>
    </xdr:to>
    <xdr:sp macro="" textlink="">
      <xdr:nvSpPr>
        <xdr:cNvPr id="180" name="フローチャート: 判断 179"/>
        <xdr:cNvSpPr/>
      </xdr:nvSpPr>
      <xdr:spPr>
        <a:xfrm>
          <a:off x="3746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163195</xdr:rowOff>
    </xdr:from>
    <xdr:ext cx="597535" cy="259080"/>
    <xdr:sp macro="" textlink="">
      <xdr:nvSpPr>
        <xdr:cNvPr id="181" name="テキスト ボックス 180"/>
        <xdr:cNvSpPr txBox="1"/>
      </xdr:nvSpPr>
      <xdr:spPr>
        <a:xfrm>
          <a:off x="3497580" y="13021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145415</xdr:rowOff>
    </xdr:from>
    <xdr:to xmlns:xdr="http://schemas.openxmlformats.org/drawingml/2006/spreadsheetDrawing">
      <xdr:col>15</xdr:col>
      <xdr:colOff>50800</xdr:colOff>
      <xdr:row>76</xdr:row>
      <xdr:rowOff>20955</xdr:rowOff>
    </xdr:to>
    <xdr:cxnSp macro="">
      <xdr:nvCxnSpPr>
        <xdr:cNvPr id="182" name="直線コネクタ 181"/>
        <xdr:cNvCxnSpPr/>
      </xdr:nvCxnSpPr>
      <xdr:spPr>
        <a:xfrm flipV="1">
          <a:off x="2019300" y="1300416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26035</xdr:rowOff>
    </xdr:from>
    <xdr:to xmlns:xdr="http://schemas.openxmlformats.org/drawingml/2006/spreadsheetDrawing">
      <xdr:col>15</xdr:col>
      <xdr:colOff>101600</xdr:colOff>
      <xdr:row>76</xdr:row>
      <xdr:rowOff>127635</xdr:rowOff>
    </xdr:to>
    <xdr:sp macro="" textlink="">
      <xdr:nvSpPr>
        <xdr:cNvPr id="183" name="フローチャート: 判断 182"/>
        <xdr:cNvSpPr/>
      </xdr:nvSpPr>
      <xdr:spPr>
        <a:xfrm>
          <a:off x="2857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118745</xdr:rowOff>
    </xdr:from>
    <xdr:ext cx="597535" cy="259080"/>
    <xdr:sp macro="" textlink="">
      <xdr:nvSpPr>
        <xdr:cNvPr id="184" name="テキスト ボックス 183"/>
        <xdr:cNvSpPr txBox="1"/>
      </xdr:nvSpPr>
      <xdr:spPr>
        <a:xfrm>
          <a:off x="2608580" y="131489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83185</xdr:rowOff>
    </xdr:from>
    <xdr:to xmlns:xdr="http://schemas.openxmlformats.org/drawingml/2006/spreadsheetDrawing">
      <xdr:col>10</xdr:col>
      <xdr:colOff>114300</xdr:colOff>
      <xdr:row>76</xdr:row>
      <xdr:rowOff>20955</xdr:rowOff>
    </xdr:to>
    <xdr:cxnSp macro="">
      <xdr:nvCxnSpPr>
        <xdr:cNvPr id="185" name="直線コネクタ 184"/>
        <xdr:cNvCxnSpPr/>
      </xdr:nvCxnSpPr>
      <xdr:spPr>
        <a:xfrm>
          <a:off x="1130300" y="1294193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40640</xdr:rowOff>
    </xdr:from>
    <xdr:to xmlns:xdr="http://schemas.openxmlformats.org/drawingml/2006/spreadsheetDrawing">
      <xdr:col>10</xdr:col>
      <xdr:colOff>165100</xdr:colOff>
      <xdr:row>76</xdr:row>
      <xdr:rowOff>142240</xdr:rowOff>
    </xdr:to>
    <xdr:sp macro="" textlink="">
      <xdr:nvSpPr>
        <xdr:cNvPr id="186" name="フローチャート: 判断 185"/>
        <xdr:cNvSpPr/>
      </xdr:nvSpPr>
      <xdr:spPr>
        <a:xfrm>
          <a:off x="1968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133350</xdr:rowOff>
    </xdr:from>
    <xdr:ext cx="597535" cy="257810"/>
    <xdr:sp macro="" textlink="">
      <xdr:nvSpPr>
        <xdr:cNvPr id="187" name="テキスト ボックス 186"/>
        <xdr:cNvSpPr txBox="1"/>
      </xdr:nvSpPr>
      <xdr:spPr>
        <a:xfrm>
          <a:off x="1719580" y="13163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188" name="フローチャート: 判断 187"/>
        <xdr:cNvSpPr/>
      </xdr:nvSpPr>
      <xdr:spPr>
        <a:xfrm>
          <a:off x="1079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156845</xdr:rowOff>
    </xdr:from>
    <xdr:ext cx="597535" cy="257810"/>
    <xdr:sp macro="" textlink="">
      <xdr:nvSpPr>
        <xdr:cNvPr id="189" name="テキスト ボックス 188"/>
        <xdr:cNvSpPr txBox="1"/>
      </xdr:nvSpPr>
      <xdr:spPr>
        <a:xfrm>
          <a:off x="830580" y="131870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123825</xdr:rowOff>
    </xdr:from>
    <xdr:to xmlns:xdr="http://schemas.openxmlformats.org/drawingml/2006/spreadsheetDrawing">
      <xdr:col>24</xdr:col>
      <xdr:colOff>114300</xdr:colOff>
      <xdr:row>75</xdr:row>
      <xdr:rowOff>53975</xdr:rowOff>
    </xdr:to>
    <xdr:sp macro="" textlink="">
      <xdr:nvSpPr>
        <xdr:cNvPr id="195" name="楕円 194"/>
        <xdr:cNvSpPr/>
      </xdr:nvSpPr>
      <xdr:spPr>
        <a:xfrm>
          <a:off x="45847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146685</xdr:rowOff>
    </xdr:from>
    <xdr:ext cx="598805" cy="257810"/>
    <xdr:sp macro="" textlink="">
      <xdr:nvSpPr>
        <xdr:cNvPr id="196" name="民生費該当値テキスト"/>
        <xdr:cNvSpPr txBox="1"/>
      </xdr:nvSpPr>
      <xdr:spPr>
        <a:xfrm>
          <a:off x="4686300" y="126625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125095</xdr:rowOff>
    </xdr:from>
    <xdr:to xmlns:xdr="http://schemas.openxmlformats.org/drawingml/2006/spreadsheetDrawing">
      <xdr:col>20</xdr:col>
      <xdr:colOff>38100</xdr:colOff>
      <xdr:row>75</xdr:row>
      <xdr:rowOff>55245</xdr:rowOff>
    </xdr:to>
    <xdr:sp macro="" textlink="">
      <xdr:nvSpPr>
        <xdr:cNvPr id="197" name="楕円 196"/>
        <xdr:cNvSpPr/>
      </xdr:nvSpPr>
      <xdr:spPr>
        <a:xfrm>
          <a:off x="3746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71755</xdr:rowOff>
    </xdr:from>
    <xdr:ext cx="597535" cy="259080"/>
    <xdr:sp macro="" textlink="">
      <xdr:nvSpPr>
        <xdr:cNvPr id="198" name="テキスト ボックス 197"/>
        <xdr:cNvSpPr txBox="1"/>
      </xdr:nvSpPr>
      <xdr:spPr>
        <a:xfrm>
          <a:off x="3497580" y="125876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94615</xdr:rowOff>
    </xdr:from>
    <xdr:to xmlns:xdr="http://schemas.openxmlformats.org/drawingml/2006/spreadsheetDrawing">
      <xdr:col>15</xdr:col>
      <xdr:colOff>101600</xdr:colOff>
      <xdr:row>76</xdr:row>
      <xdr:rowOff>24765</xdr:rowOff>
    </xdr:to>
    <xdr:sp macro="" textlink="">
      <xdr:nvSpPr>
        <xdr:cNvPr id="199" name="楕円 198"/>
        <xdr:cNvSpPr/>
      </xdr:nvSpPr>
      <xdr:spPr>
        <a:xfrm>
          <a:off x="28575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41275</xdr:rowOff>
    </xdr:from>
    <xdr:ext cx="597535" cy="257810"/>
    <xdr:sp macro="" textlink="">
      <xdr:nvSpPr>
        <xdr:cNvPr id="200" name="テキスト ボックス 199"/>
        <xdr:cNvSpPr txBox="1"/>
      </xdr:nvSpPr>
      <xdr:spPr>
        <a:xfrm>
          <a:off x="2608580" y="127285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141605</xdr:rowOff>
    </xdr:from>
    <xdr:to xmlns:xdr="http://schemas.openxmlformats.org/drawingml/2006/spreadsheetDrawing">
      <xdr:col>10</xdr:col>
      <xdr:colOff>165100</xdr:colOff>
      <xdr:row>76</xdr:row>
      <xdr:rowOff>71755</xdr:rowOff>
    </xdr:to>
    <xdr:sp macro="" textlink="">
      <xdr:nvSpPr>
        <xdr:cNvPr id="201" name="楕円 200"/>
        <xdr:cNvSpPr/>
      </xdr:nvSpPr>
      <xdr:spPr>
        <a:xfrm>
          <a:off x="1968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88265</xdr:rowOff>
    </xdr:from>
    <xdr:ext cx="597535" cy="257810"/>
    <xdr:sp macro="" textlink="">
      <xdr:nvSpPr>
        <xdr:cNvPr id="202" name="テキスト ボックス 201"/>
        <xdr:cNvSpPr txBox="1"/>
      </xdr:nvSpPr>
      <xdr:spPr>
        <a:xfrm>
          <a:off x="1719580" y="127755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32385</xdr:rowOff>
    </xdr:from>
    <xdr:to xmlns:xdr="http://schemas.openxmlformats.org/drawingml/2006/spreadsheetDrawing">
      <xdr:col>6</xdr:col>
      <xdr:colOff>38100</xdr:colOff>
      <xdr:row>75</xdr:row>
      <xdr:rowOff>133985</xdr:rowOff>
    </xdr:to>
    <xdr:sp macro="" textlink="">
      <xdr:nvSpPr>
        <xdr:cNvPr id="203" name="楕円 202"/>
        <xdr:cNvSpPr/>
      </xdr:nvSpPr>
      <xdr:spPr>
        <a:xfrm>
          <a:off x="1079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150495</xdr:rowOff>
    </xdr:from>
    <xdr:ext cx="597535" cy="259080"/>
    <xdr:sp macro="" textlink="">
      <xdr:nvSpPr>
        <xdr:cNvPr id="204" name="テキスト ボックス 203"/>
        <xdr:cNvSpPr txBox="1"/>
      </xdr:nvSpPr>
      <xdr:spPr>
        <a:xfrm>
          <a:off x="830580" y="126663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6" name="テキスト ボックス 215"/>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810"/>
    <xdr:sp macro="" textlink="">
      <xdr:nvSpPr>
        <xdr:cNvPr id="218" name="テキスト ボックス 217"/>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0" name="テキスト ボックス 219"/>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2" name="テキスト ボックス 221"/>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4" name="テキスト ボックス 223"/>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6" name="テキスト ボックス 225"/>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124460</xdr:rowOff>
    </xdr:from>
    <xdr:to xmlns:xdr="http://schemas.openxmlformats.org/drawingml/2006/spreadsheetDrawing">
      <xdr:col>24</xdr:col>
      <xdr:colOff>62865</xdr:colOff>
      <xdr:row>98</xdr:row>
      <xdr:rowOff>162560</xdr:rowOff>
    </xdr:to>
    <xdr:cxnSp macro="">
      <xdr:nvCxnSpPr>
        <xdr:cNvPr id="230" name="直線コネクタ 229"/>
        <xdr:cNvCxnSpPr/>
      </xdr:nvCxnSpPr>
      <xdr:spPr>
        <a:xfrm flipV="1">
          <a:off x="4633595" y="1555496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166370</xdr:rowOff>
    </xdr:from>
    <xdr:ext cx="534670" cy="257810"/>
    <xdr:sp macro="" textlink="">
      <xdr:nvSpPr>
        <xdr:cNvPr id="231" name="衛生費最小値テキスト"/>
        <xdr:cNvSpPr txBox="1"/>
      </xdr:nvSpPr>
      <xdr:spPr>
        <a:xfrm>
          <a:off x="4686300" y="16968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162560</xdr:rowOff>
    </xdr:from>
    <xdr:to xmlns:xdr="http://schemas.openxmlformats.org/drawingml/2006/spreadsheetDrawing">
      <xdr:col>24</xdr:col>
      <xdr:colOff>152400</xdr:colOff>
      <xdr:row>98</xdr:row>
      <xdr:rowOff>162560</xdr:rowOff>
    </xdr:to>
    <xdr:cxnSp macro="">
      <xdr:nvCxnSpPr>
        <xdr:cNvPr id="232" name="直線コネクタ 231"/>
        <xdr:cNvCxnSpPr/>
      </xdr:nvCxnSpPr>
      <xdr:spPr>
        <a:xfrm>
          <a:off x="4546600" y="16964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71120</xdr:rowOff>
    </xdr:from>
    <xdr:ext cx="598805" cy="259080"/>
    <xdr:sp macro="" textlink="">
      <xdr:nvSpPr>
        <xdr:cNvPr id="233" name="衛生費最大値テキスト"/>
        <xdr:cNvSpPr txBox="1"/>
      </xdr:nvSpPr>
      <xdr:spPr>
        <a:xfrm>
          <a:off x="4686300" y="1533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464,676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124460</xdr:rowOff>
    </xdr:from>
    <xdr:to xmlns:xdr="http://schemas.openxmlformats.org/drawingml/2006/spreadsheetDrawing">
      <xdr:col>24</xdr:col>
      <xdr:colOff>152400</xdr:colOff>
      <xdr:row>90</xdr:row>
      <xdr:rowOff>124460</xdr:rowOff>
    </xdr:to>
    <xdr:cxnSp macro="">
      <xdr:nvCxnSpPr>
        <xdr:cNvPr id="234" name="直線コネクタ 233"/>
        <xdr:cNvCxnSpPr/>
      </xdr:nvCxnSpPr>
      <xdr:spPr>
        <a:xfrm>
          <a:off x="4546600" y="1555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86360</xdr:rowOff>
    </xdr:from>
    <xdr:to xmlns:xdr="http://schemas.openxmlformats.org/drawingml/2006/spreadsheetDrawing">
      <xdr:col>24</xdr:col>
      <xdr:colOff>63500</xdr:colOff>
      <xdr:row>98</xdr:row>
      <xdr:rowOff>90805</xdr:rowOff>
    </xdr:to>
    <xdr:cxnSp macro="">
      <xdr:nvCxnSpPr>
        <xdr:cNvPr id="235" name="直線コネクタ 234"/>
        <xdr:cNvCxnSpPr/>
      </xdr:nvCxnSpPr>
      <xdr:spPr>
        <a:xfrm flipV="1">
          <a:off x="3797300" y="168884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27305</xdr:rowOff>
    </xdr:from>
    <xdr:ext cx="534670" cy="259080"/>
    <xdr:sp macro="" textlink="">
      <xdr:nvSpPr>
        <xdr:cNvPr id="236" name="衛生費平均値テキスト"/>
        <xdr:cNvSpPr txBox="1"/>
      </xdr:nvSpPr>
      <xdr:spPr>
        <a:xfrm>
          <a:off x="4686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4445</xdr:rowOff>
    </xdr:from>
    <xdr:to xmlns:xdr="http://schemas.openxmlformats.org/drawingml/2006/spreadsheetDrawing">
      <xdr:col>24</xdr:col>
      <xdr:colOff>114300</xdr:colOff>
      <xdr:row>98</xdr:row>
      <xdr:rowOff>106045</xdr:rowOff>
    </xdr:to>
    <xdr:sp macro="" textlink="">
      <xdr:nvSpPr>
        <xdr:cNvPr id="237" name="フローチャート: 判断 236"/>
        <xdr:cNvSpPr/>
      </xdr:nvSpPr>
      <xdr:spPr>
        <a:xfrm>
          <a:off x="45847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90805</xdr:rowOff>
    </xdr:from>
    <xdr:to xmlns:xdr="http://schemas.openxmlformats.org/drawingml/2006/spreadsheetDrawing">
      <xdr:col>19</xdr:col>
      <xdr:colOff>177800</xdr:colOff>
      <xdr:row>98</xdr:row>
      <xdr:rowOff>116205</xdr:rowOff>
    </xdr:to>
    <xdr:cxnSp macro="">
      <xdr:nvCxnSpPr>
        <xdr:cNvPr id="238" name="直線コネクタ 237"/>
        <xdr:cNvCxnSpPr/>
      </xdr:nvCxnSpPr>
      <xdr:spPr>
        <a:xfrm flipV="1">
          <a:off x="2908300" y="168929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8890</xdr:rowOff>
    </xdr:from>
    <xdr:to xmlns:xdr="http://schemas.openxmlformats.org/drawingml/2006/spreadsheetDrawing">
      <xdr:col>20</xdr:col>
      <xdr:colOff>38100</xdr:colOff>
      <xdr:row>98</xdr:row>
      <xdr:rowOff>110490</xdr:rowOff>
    </xdr:to>
    <xdr:sp macro="" textlink="">
      <xdr:nvSpPr>
        <xdr:cNvPr id="239" name="フローチャート: 判断 238"/>
        <xdr:cNvSpPr/>
      </xdr:nvSpPr>
      <xdr:spPr>
        <a:xfrm>
          <a:off x="37465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127000</xdr:rowOff>
    </xdr:from>
    <xdr:ext cx="533400" cy="259080"/>
    <xdr:sp macro="" textlink="">
      <xdr:nvSpPr>
        <xdr:cNvPr id="240" name="テキスト ボックス 239"/>
        <xdr:cNvSpPr txBox="1"/>
      </xdr:nvSpPr>
      <xdr:spPr>
        <a:xfrm>
          <a:off x="3529965" y="16586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116205</xdr:rowOff>
    </xdr:from>
    <xdr:to xmlns:xdr="http://schemas.openxmlformats.org/drawingml/2006/spreadsheetDrawing">
      <xdr:col>15</xdr:col>
      <xdr:colOff>50800</xdr:colOff>
      <xdr:row>98</xdr:row>
      <xdr:rowOff>135255</xdr:rowOff>
    </xdr:to>
    <xdr:cxnSp macro="">
      <xdr:nvCxnSpPr>
        <xdr:cNvPr id="241" name="直線コネクタ 240"/>
        <xdr:cNvCxnSpPr/>
      </xdr:nvCxnSpPr>
      <xdr:spPr>
        <a:xfrm flipV="1">
          <a:off x="2019300" y="1691830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33655</xdr:rowOff>
    </xdr:from>
    <xdr:to xmlns:xdr="http://schemas.openxmlformats.org/drawingml/2006/spreadsheetDrawing">
      <xdr:col>15</xdr:col>
      <xdr:colOff>101600</xdr:colOff>
      <xdr:row>98</xdr:row>
      <xdr:rowOff>135255</xdr:rowOff>
    </xdr:to>
    <xdr:sp macro="" textlink="">
      <xdr:nvSpPr>
        <xdr:cNvPr id="242" name="フローチャート: 判断 241"/>
        <xdr:cNvSpPr/>
      </xdr:nvSpPr>
      <xdr:spPr>
        <a:xfrm>
          <a:off x="28575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151765</xdr:rowOff>
    </xdr:from>
    <xdr:ext cx="533400" cy="259080"/>
    <xdr:sp macro="" textlink="">
      <xdr:nvSpPr>
        <xdr:cNvPr id="243" name="テキスト ボックス 242"/>
        <xdr:cNvSpPr txBox="1"/>
      </xdr:nvSpPr>
      <xdr:spPr>
        <a:xfrm>
          <a:off x="2640965" y="16610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132080</xdr:rowOff>
    </xdr:from>
    <xdr:to xmlns:xdr="http://schemas.openxmlformats.org/drawingml/2006/spreadsheetDrawing">
      <xdr:col>10</xdr:col>
      <xdr:colOff>114300</xdr:colOff>
      <xdr:row>98</xdr:row>
      <xdr:rowOff>135255</xdr:rowOff>
    </xdr:to>
    <xdr:cxnSp macro="">
      <xdr:nvCxnSpPr>
        <xdr:cNvPr id="244" name="直線コネクタ 243"/>
        <xdr:cNvCxnSpPr/>
      </xdr:nvCxnSpPr>
      <xdr:spPr>
        <a:xfrm>
          <a:off x="1130300" y="169341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38100</xdr:rowOff>
    </xdr:from>
    <xdr:to xmlns:xdr="http://schemas.openxmlformats.org/drawingml/2006/spreadsheetDrawing">
      <xdr:col>10</xdr:col>
      <xdr:colOff>165100</xdr:colOff>
      <xdr:row>98</xdr:row>
      <xdr:rowOff>139700</xdr:rowOff>
    </xdr:to>
    <xdr:sp macro="" textlink="">
      <xdr:nvSpPr>
        <xdr:cNvPr id="245" name="フローチャート: 判断 244"/>
        <xdr:cNvSpPr/>
      </xdr:nvSpPr>
      <xdr:spPr>
        <a:xfrm>
          <a:off x="1968500" y="168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156210</xdr:rowOff>
    </xdr:from>
    <xdr:ext cx="533400" cy="257810"/>
    <xdr:sp macro="" textlink="">
      <xdr:nvSpPr>
        <xdr:cNvPr id="246" name="テキスト ボックス 245"/>
        <xdr:cNvSpPr txBox="1"/>
      </xdr:nvSpPr>
      <xdr:spPr>
        <a:xfrm>
          <a:off x="1751965" y="16615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45720</xdr:rowOff>
    </xdr:from>
    <xdr:to xmlns:xdr="http://schemas.openxmlformats.org/drawingml/2006/spreadsheetDrawing">
      <xdr:col>6</xdr:col>
      <xdr:colOff>38100</xdr:colOff>
      <xdr:row>98</xdr:row>
      <xdr:rowOff>147320</xdr:rowOff>
    </xdr:to>
    <xdr:sp macro="" textlink="">
      <xdr:nvSpPr>
        <xdr:cNvPr id="247" name="フローチャート: 判断 246"/>
        <xdr:cNvSpPr/>
      </xdr:nvSpPr>
      <xdr:spPr>
        <a:xfrm>
          <a:off x="1079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163830</xdr:rowOff>
    </xdr:from>
    <xdr:ext cx="533400" cy="259080"/>
    <xdr:sp macro="" textlink="">
      <xdr:nvSpPr>
        <xdr:cNvPr id="248" name="テキスト ボックス 247"/>
        <xdr:cNvSpPr txBox="1"/>
      </xdr:nvSpPr>
      <xdr:spPr>
        <a:xfrm>
          <a:off x="862965" y="1662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54" name="楕円 253"/>
        <xdr:cNvSpPr/>
      </xdr:nvSpPr>
      <xdr:spPr>
        <a:xfrm>
          <a:off x="45847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154940</xdr:rowOff>
    </xdr:from>
    <xdr:ext cx="534670" cy="257810"/>
    <xdr:sp macro="" textlink="">
      <xdr:nvSpPr>
        <xdr:cNvPr id="255" name="衛生費該当値テキスト"/>
        <xdr:cNvSpPr txBox="1"/>
      </xdr:nvSpPr>
      <xdr:spPr>
        <a:xfrm>
          <a:off x="4686300" y="16785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56" name="楕円 255"/>
        <xdr:cNvSpPr/>
      </xdr:nvSpPr>
      <xdr:spPr>
        <a:xfrm>
          <a:off x="3746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132715</xdr:rowOff>
    </xdr:from>
    <xdr:ext cx="533400" cy="257810"/>
    <xdr:sp macro="" textlink="">
      <xdr:nvSpPr>
        <xdr:cNvPr id="257" name="テキスト ボックス 256"/>
        <xdr:cNvSpPr txBox="1"/>
      </xdr:nvSpPr>
      <xdr:spPr>
        <a:xfrm>
          <a:off x="3529965" y="16934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65405</xdr:rowOff>
    </xdr:from>
    <xdr:to xmlns:xdr="http://schemas.openxmlformats.org/drawingml/2006/spreadsheetDrawing">
      <xdr:col>15</xdr:col>
      <xdr:colOff>101600</xdr:colOff>
      <xdr:row>98</xdr:row>
      <xdr:rowOff>167005</xdr:rowOff>
    </xdr:to>
    <xdr:sp macro="" textlink="">
      <xdr:nvSpPr>
        <xdr:cNvPr id="258" name="楕円 257"/>
        <xdr:cNvSpPr/>
      </xdr:nvSpPr>
      <xdr:spPr>
        <a:xfrm>
          <a:off x="2857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158115</xdr:rowOff>
    </xdr:from>
    <xdr:ext cx="533400" cy="257810"/>
    <xdr:sp macro="" textlink="">
      <xdr:nvSpPr>
        <xdr:cNvPr id="259" name="テキスト ボックス 258"/>
        <xdr:cNvSpPr txBox="1"/>
      </xdr:nvSpPr>
      <xdr:spPr>
        <a:xfrm>
          <a:off x="2640965" y="16960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84455</xdr:rowOff>
    </xdr:from>
    <xdr:to xmlns:xdr="http://schemas.openxmlformats.org/drawingml/2006/spreadsheetDrawing">
      <xdr:col>10</xdr:col>
      <xdr:colOff>165100</xdr:colOff>
      <xdr:row>99</xdr:row>
      <xdr:rowOff>14605</xdr:rowOff>
    </xdr:to>
    <xdr:sp macro="" textlink="">
      <xdr:nvSpPr>
        <xdr:cNvPr id="260" name="楕円 259"/>
        <xdr:cNvSpPr/>
      </xdr:nvSpPr>
      <xdr:spPr>
        <a:xfrm>
          <a:off x="1968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6350</xdr:rowOff>
    </xdr:from>
    <xdr:ext cx="533400" cy="257810"/>
    <xdr:sp macro="" textlink="">
      <xdr:nvSpPr>
        <xdr:cNvPr id="261" name="テキスト ボックス 260"/>
        <xdr:cNvSpPr txBox="1"/>
      </xdr:nvSpPr>
      <xdr:spPr>
        <a:xfrm>
          <a:off x="1751965" y="16979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81280</xdr:rowOff>
    </xdr:from>
    <xdr:to xmlns:xdr="http://schemas.openxmlformats.org/drawingml/2006/spreadsheetDrawing">
      <xdr:col>6</xdr:col>
      <xdr:colOff>38100</xdr:colOff>
      <xdr:row>99</xdr:row>
      <xdr:rowOff>11430</xdr:rowOff>
    </xdr:to>
    <xdr:sp macro="" textlink="">
      <xdr:nvSpPr>
        <xdr:cNvPr id="262" name="楕円 261"/>
        <xdr:cNvSpPr/>
      </xdr:nvSpPr>
      <xdr:spPr>
        <a:xfrm>
          <a:off x="1079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2540</xdr:rowOff>
    </xdr:from>
    <xdr:ext cx="533400" cy="259080"/>
    <xdr:sp macro="" textlink="">
      <xdr:nvSpPr>
        <xdr:cNvPr id="263" name="テキスト ボックス 262"/>
        <xdr:cNvSpPr txBox="1"/>
      </xdr:nvSpPr>
      <xdr:spPr>
        <a:xfrm>
          <a:off x="862965" y="16976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5" name="テキスト ボックス 274"/>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7" name="テキスト ボックス 276"/>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79" name="テキスト ボックス 278"/>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1" name="テキスト ボックス 280"/>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3" name="テキスト ボックス 282"/>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5" name="テキスト ボックス 284"/>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7" name="テキスト ボックス 286"/>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2"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3" name="直線コネクタ 292"/>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4" name="直線コネクタ 293"/>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142240</xdr:rowOff>
    </xdr:from>
    <xdr:ext cx="378460" cy="259080"/>
    <xdr:sp macro="" textlink="">
      <xdr:nvSpPr>
        <xdr:cNvPr id="295" name="労働費平均値テキスト"/>
        <xdr:cNvSpPr txBox="1"/>
      </xdr:nvSpPr>
      <xdr:spPr>
        <a:xfrm>
          <a:off x="10528300" y="63144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119380</xdr:rowOff>
    </xdr:from>
    <xdr:to xmlns:xdr="http://schemas.openxmlformats.org/drawingml/2006/spreadsheetDrawing">
      <xdr:col>55</xdr:col>
      <xdr:colOff>50800</xdr:colOff>
      <xdr:row>38</xdr:row>
      <xdr:rowOff>49530</xdr:rowOff>
    </xdr:to>
    <xdr:sp macro="" textlink="">
      <xdr:nvSpPr>
        <xdr:cNvPr id="296" name="フローチャート: 判断 295"/>
        <xdr:cNvSpPr/>
      </xdr:nvSpPr>
      <xdr:spPr>
        <a:xfrm>
          <a:off x="10426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7" name="直線コネクタ 296"/>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298" name="フローチャート: 判断 297"/>
        <xdr:cNvSpPr/>
      </xdr:nvSpPr>
      <xdr:spPr>
        <a:xfrm>
          <a:off x="9588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79375</xdr:rowOff>
    </xdr:from>
    <xdr:ext cx="378460" cy="258445"/>
    <xdr:sp macro="" textlink="">
      <xdr:nvSpPr>
        <xdr:cNvPr id="299" name="テキスト ボックス 298"/>
        <xdr:cNvSpPr txBox="1"/>
      </xdr:nvSpPr>
      <xdr:spPr>
        <a:xfrm>
          <a:off x="9450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0" name="直線コネクタ 299"/>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158115</xdr:rowOff>
    </xdr:from>
    <xdr:to xmlns:xdr="http://schemas.openxmlformats.org/drawingml/2006/spreadsheetDrawing">
      <xdr:col>46</xdr:col>
      <xdr:colOff>38100</xdr:colOff>
      <xdr:row>38</xdr:row>
      <xdr:rowOff>88265</xdr:rowOff>
    </xdr:to>
    <xdr:sp macro="" textlink="">
      <xdr:nvSpPr>
        <xdr:cNvPr id="301" name="フローチャート: 判断 300"/>
        <xdr:cNvSpPr/>
      </xdr:nvSpPr>
      <xdr:spPr>
        <a:xfrm>
          <a:off x="8699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104775</xdr:rowOff>
    </xdr:from>
    <xdr:ext cx="378460" cy="259080"/>
    <xdr:sp macro="" textlink="">
      <xdr:nvSpPr>
        <xdr:cNvPr id="302" name="テキスト ボックス 301"/>
        <xdr:cNvSpPr txBox="1"/>
      </xdr:nvSpPr>
      <xdr:spPr>
        <a:xfrm>
          <a:off x="8561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3" name="直線コネクタ 302"/>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154940</xdr:rowOff>
    </xdr:from>
    <xdr:to xmlns:xdr="http://schemas.openxmlformats.org/drawingml/2006/spreadsheetDrawing">
      <xdr:col>41</xdr:col>
      <xdr:colOff>101600</xdr:colOff>
      <xdr:row>38</xdr:row>
      <xdr:rowOff>84455</xdr:rowOff>
    </xdr:to>
    <xdr:sp macro="" textlink="">
      <xdr:nvSpPr>
        <xdr:cNvPr id="304" name="フローチャート: 判断 303"/>
        <xdr:cNvSpPr/>
      </xdr:nvSpPr>
      <xdr:spPr>
        <a:xfrm>
          <a:off x="781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100965</xdr:rowOff>
    </xdr:from>
    <xdr:ext cx="378460" cy="257810"/>
    <xdr:sp macro="" textlink="">
      <xdr:nvSpPr>
        <xdr:cNvPr id="305" name="テキスト ボックス 304"/>
        <xdr:cNvSpPr txBox="1"/>
      </xdr:nvSpPr>
      <xdr:spPr>
        <a:xfrm>
          <a:off x="7672070" y="627316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156210</xdr:rowOff>
    </xdr:from>
    <xdr:to xmlns:xdr="http://schemas.openxmlformats.org/drawingml/2006/spreadsheetDrawing">
      <xdr:col>36</xdr:col>
      <xdr:colOff>165100</xdr:colOff>
      <xdr:row>38</xdr:row>
      <xdr:rowOff>86360</xdr:rowOff>
    </xdr:to>
    <xdr:sp macro="" textlink="">
      <xdr:nvSpPr>
        <xdr:cNvPr id="306" name="フローチャート: 判断 305"/>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102870</xdr:rowOff>
    </xdr:from>
    <xdr:ext cx="378460" cy="259080"/>
    <xdr:sp macro="" textlink="">
      <xdr:nvSpPr>
        <xdr:cNvPr id="307" name="テキスト ボックス 306"/>
        <xdr:cNvSpPr txBox="1"/>
      </xdr:nvSpPr>
      <xdr:spPr>
        <a:xfrm>
          <a:off x="6783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3" name="楕円 312"/>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7810"/>
    <xdr:sp macro="" textlink="">
      <xdr:nvSpPr>
        <xdr:cNvPr id="314" name="労働費該当値テキスト"/>
        <xdr:cNvSpPr txBox="1"/>
      </xdr:nvSpPr>
      <xdr:spPr>
        <a:xfrm>
          <a:off x="10528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5" name="楕円 314"/>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285" cy="259080"/>
    <xdr:sp macro="" textlink="">
      <xdr:nvSpPr>
        <xdr:cNvPr id="316" name="テキスト ボックス 315"/>
        <xdr:cNvSpPr txBox="1"/>
      </xdr:nvSpPr>
      <xdr:spPr>
        <a:xfrm>
          <a:off x="9514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7" name="楕円 316"/>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285" cy="259080"/>
    <xdr:sp macro="" textlink="">
      <xdr:nvSpPr>
        <xdr:cNvPr id="318" name="テキスト ボックス 317"/>
        <xdr:cNvSpPr txBox="1"/>
      </xdr:nvSpPr>
      <xdr:spPr>
        <a:xfrm>
          <a:off x="8625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9" name="楕円 318"/>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285" cy="259080"/>
    <xdr:sp macro="" textlink="">
      <xdr:nvSpPr>
        <xdr:cNvPr id="320" name="テキスト ボックス 319"/>
        <xdr:cNvSpPr txBox="1"/>
      </xdr:nvSpPr>
      <xdr:spPr>
        <a:xfrm>
          <a:off x="7736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1" name="楕円 320"/>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285" cy="259080"/>
    <xdr:sp macro="" textlink="">
      <xdr:nvSpPr>
        <xdr:cNvPr id="322" name="テキスト ボックス 321"/>
        <xdr:cNvSpPr txBox="1"/>
      </xdr:nvSpPr>
      <xdr:spPr>
        <a:xfrm>
          <a:off x="6847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3" name="直線コネクタ 33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4" name="テキスト ボックス 333"/>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5" name="直線コネクタ 33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6" name="テキスト ボックス 335"/>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7" name="直線コネクタ 33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8" name="テキスト ボックス 337"/>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9" name="直線コネクタ 33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7810"/>
    <xdr:sp macro="" textlink="">
      <xdr:nvSpPr>
        <xdr:cNvPr id="340" name="テキスト ボックス 339"/>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1" name="直線コネクタ 34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2" name="テキスト ボックス 341"/>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3" name="直線コネクタ 34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4" name="テキスト ボックス 343"/>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6" name="テキスト ボックス 34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142240</xdr:rowOff>
    </xdr:from>
    <xdr:to xmlns:xdr="http://schemas.openxmlformats.org/drawingml/2006/spreadsheetDrawing">
      <xdr:col>54</xdr:col>
      <xdr:colOff>189865</xdr:colOff>
      <xdr:row>59</xdr:row>
      <xdr:rowOff>40640</xdr:rowOff>
    </xdr:to>
    <xdr:cxnSp macro="">
      <xdr:nvCxnSpPr>
        <xdr:cNvPr id="348" name="直線コネクタ 347"/>
        <xdr:cNvCxnSpPr/>
      </xdr:nvCxnSpPr>
      <xdr:spPr>
        <a:xfrm flipV="1">
          <a:off x="10475595" y="871474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7810"/>
    <xdr:sp macro="" textlink="">
      <xdr:nvSpPr>
        <xdr:cNvPr id="349" name="農林水産業費最小値テキスト"/>
        <xdr:cNvSpPr txBox="1"/>
      </xdr:nvSpPr>
      <xdr:spPr>
        <a:xfrm>
          <a:off x="10528300" y="10159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50" name="直線コネクタ 34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88900</xdr:rowOff>
    </xdr:from>
    <xdr:ext cx="598805" cy="257810"/>
    <xdr:sp macro="" textlink="">
      <xdr:nvSpPr>
        <xdr:cNvPr id="351" name="農林水産業費最大値テキスト"/>
        <xdr:cNvSpPr txBox="1"/>
      </xdr:nvSpPr>
      <xdr:spPr>
        <a:xfrm>
          <a:off x="10528300" y="8489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137,762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142240</xdr:rowOff>
    </xdr:from>
    <xdr:to xmlns:xdr="http://schemas.openxmlformats.org/drawingml/2006/spreadsheetDrawing">
      <xdr:col>55</xdr:col>
      <xdr:colOff>88900</xdr:colOff>
      <xdr:row>50</xdr:row>
      <xdr:rowOff>142240</xdr:rowOff>
    </xdr:to>
    <xdr:cxnSp macro="">
      <xdr:nvCxnSpPr>
        <xdr:cNvPr id="352" name="直線コネクタ 351"/>
        <xdr:cNvCxnSpPr/>
      </xdr:nvCxnSpPr>
      <xdr:spPr>
        <a:xfrm>
          <a:off x="10388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55245</xdr:rowOff>
    </xdr:from>
    <xdr:to xmlns:xdr="http://schemas.openxmlformats.org/drawingml/2006/spreadsheetDrawing">
      <xdr:col>55</xdr:col>
      <xdr:colOff>0</xdr:colOff>
      <xdr:row>56</xdr:row>
      <xdr:rowOff>17780</xdr:rowOff>
    </xdr:to>
    <xdr:cxnSp macro="">
      <xdr:nvCxnSpPr>
        <xdr:cNvPr id="353" name="直線コネクタ 352"/>
        <xdr:cNvCxnSpPr/>
      </xdr:nvCxnSpPr>
      <xdr:spPr>
        <a:xfrm>
          <a:off x="9639300" y="9313545"/>
          <a:ext cx="8382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119380</xdr:rowOff>
    </xdr:from>
    <xdr:ext cx="534670" cy="259080"/>
    <xdr:sp macro="" textlink="">
      <xdr:nvSpPr>
        <xdr:cNvPr id="354" name="農林水産業費平均値テキスト"/>
        <xdr:cNvSpPr txBox="1"/>
      </xdr:nvSpPr>
      <xdr:spPr>
        <a:xfrm>
          <a:off x="10528300" y="9720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140970</xdr:rowOff>
    </xdr:from>
    <xdr:to xmlns:xdr="http://schemas.openxmlformats.org/drawingml/2006/spreadsheetDrawing">
      <xdr:col>55</xdr:col>
      <xdr:colOff>50800</xdr:colOff>
      <xdr:row>57</xdr:row>
      <xdr:rowOff>71120</xdr:rowOff>
    </xdr:to>
    <xdr:sp macro="" textlink="">
      <xdr:nvSpPr>
        <xdr:cNvPr id="355" name="フローチャート: 判断 354"/>
        <xdr:cNvSpPr/>
      </xdr:nvSpPr>
      <xdr:spPr>
        <a:xfrm>
          <a:off x="104267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161925</xdr:rowOff>
    </xdr:from>
    <xdr:to xmlns:xdr="http://schemas.openxmlformats.org/drawingml/2006/spreadsheetDrawing">
      <xdr:col>50</xdr:col>
      <xdr:colOff>114300</xdr:colOff>
      <xdr:row>54</xdr:row>
      <xdr:rowOff>55245</xdr:rowOff>
    </xdr:to>
    <xdr:cxnSp macro="">
      <xdr:nvCxnSpPr>
        <xdr:cNvPr id="356" name="直線コネクタ 355"/>
        <xdr:cNvCxnSpPr/>
      </xdr:nvCxnSpPr>
      <xdr:spPr>
        <a:xfrm>
          <a:off x="8750300" y="924877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135890</xdr:rowOff>
    </xdr:from>
    <xdr:to xmlns:xdr="http://schemas.openxmlformats.org/drawingml/2006/spreadsheetDrawing">
      <xdr:col>50</xdr:col>
      <xdr:colOff>165100</xdr:colOff>
      <xdr:row>57</xdr:row>
      <xdr:rowOff>66040</xdr:rowOff>
    </xdr:to>
    <xdr:sp macro="" textlink="">
      <xdr:nvSpPr>
        <xdr:cNvPr id="357" name="フローチャート: 判断 356"/>
        <xdr:cNvSpPr/>
      </xdr:nvSpPr>
      <xdr:spPr>
        <a:xfrm>
          <a:off x="9588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57150</xdr:rowOff>
    </xdr:from>
    <xdr:ext cx="533400" cy="259080"/>
    <xdr:sp macro="" textlink="">
      <xdr:nvSpPr>
        <xdr:cNvPr id="358" name="テキスト ボックス 357"/>
        <xdr:cNvSpPr txBox="1"/>
      </xdr:nvSpPr>
      <xdr:spPr>
        <a:xfrm>
          <a:off x="9371965" y="9829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161925</xdr:rowOff>
    </xdr:from>
    <xdr:to xmlns:xdr="http://schemas.openxmlformats.org/drawingml/2006/spreadsheetDrawing">
      <xdr:col>45</xdr:col>
      <xdr:colOff>177800</xdr:colOff>
      <xdr:row>56</xdr:row>
      <xdr:rowOff>151130</xdr:rowOff>
    </xdr:to>
    <xdr:cxnSp macro="">
      <xdr:nvCxnSpPr>
        <xdr:cNvPr id="359" name="直線コネクタ 358"/>
        <xdr:cNvCxnSpPr/>
      </xdr:nvCxnSpPr>
      <xdr:spPr>
        <a:xfrm flipV="1">
          <a:off x="7861300" y="9248775"/>
          <a:ext cx="889000" cy="503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145415</xdr:rowOff>
    </xdr:from>
    <xdr:to xmlns:xdr="http://schemas.openxmlformats.org/drawingml/2006/spreadsheetDrawing">
      <xdr:col>46</xdr:col>
      <xdr:colOff>38100</xdr:colOff>
      <xdr:row>57</xdr:row>
      <xdr:rowOff>75565</xdr:rowOff>
    </xdr:to>
    <xdr:sp macro="" textlink="">
      <xdr:nvSpPr>
        <xdr:cNvPr id="360" name="フローチャート: 判断 359"/>
        <xdr:cNvSpPr/>
      </xdr:nvSpPr>
      <xdr:spPr>
        <a:xfrm>
          <a:off x="8699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66675</xdr:rowOff>
    </xdr:from>
    <xdr:ext cx="533400" cy="257810"/>
    <xdr:sp macro="" textlink="">
      <xdr:nvSpPr>
        <xdr:cNvPr id="361" name="テキスト ボックス 360"/>
        <xdr:cNvSpPr txBox="1"/>
      </xdr:nvSpPr>
      <xdr:spPr>
        <a:xfrm>
          <a:off x="8482965" y="9839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107315</xdr:rowOff>
    </xdr:from>
    <xdr:to xmlns:xdr="http://schemas.openxmlformats.org/drawingml/2006/spreadsheetDrawing">
      <xdr:col>41</xdr:col>
      <xdr:colOff>50800</xdr:colOff>
      <xdr:row>56</xdr:row>
      <xdr:rowOff>151130</xdr:rowOff>
    </xdr:to>
    <xdr:cxnSp macro="">
      <xdr:nvCxnSpPr>
        <xdr:cNvPr id="362" name="直線コネクタ 361"/>
        <xdr:cNvCxnSpPr/>
      </xdr:nvCxnSpPr>
      <xdr:spPr>
        <a:xfrm>
          <a:off x="6972300" y="936561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xdr:rowOff>
    </xdr:from>
    <xdr:to xmlns:xdr="http://schemas.openxmlformats.org/drawingml/2006/spreadsheetDrawing">
      <xdr:col>41</xdr:col>
      <xdr:colOff>101600</xdr:colOff>
      <xdr:row>57</xdr:row>
      <xdr:rowOff>107315</xdr:rowOff>
    </xdr:to>
    <xdr:sp macro="" textlink="">
      <xdr:nvSpPr>
        <xdr:cNvPr id="363" name="フローチャート: 判断 362"/>
        <xdr:cNvSpPr/>
      </xdr:nvSpPr>
      <xdr:spPr>
        <a:xfrm>
          <a:off x="7810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98425</xdr:rowOff>
    </xdr:from>
    <xdr:ext cx="533400" cy="257810"/>
    <xdr:sp macro="" textlink="">
      <xdr:nvSpPr>
        <xdr:cNvPr id="364" name="テキスト ボックス 363"/>
        <xdr:cNvSpPr txBox="1"/>
      </xdr:nvSpPr>
      <xdr:spPr>
        <a:xfrm>
          <a:off x="7593965" y="9871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169545</xdr:rowOff>
    </xdr:from>
    <xdr:to xmlns:xdr="http://schemas.openxmlformats.org/drawingml/2006/spreadsheetDrawing">
      <xdr:col>36</xdr:col>
      <xdr:colOff>165100</xdr:colOff>
      <xdr:row>57</xdr:row>
      <xdr:rowOff>99695</xdr:rowOff>
    </xdr:to>
    <xdr:sp macro="" textlink="">
      <xdr:nvSpPr>
        <xdr:cNvPr id="365" name="フローチャート: 判断 364"/>
        <xdr:cNvSpPr/>
      </xdr:nvSpPr>
      <xdr:spPr>
        <a:xfrm>
          <a:off x="6921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90805</xdr:rowOff>
    </xdr:from>
    <xdr:ext cx="533400" cy="258445"/>
    <xdr:sp macro="" textlink="">
      <xdr:nvSpPr>
        <xdr:cNvPr id="366" name="テキスト ボックス 365"/>
        <xdr:cNvSpPr txBox="1"/>
      </xdr:nvSpPr>
      <xdr:spPr>
        <a:xfrm>
          <a:off x="6704965" y="9863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138430</xdr:rowOff>
    </xdr:from>
    <xdr:to xmlns:xdr="http://schemas.openxmlformats.org/drawingml/2006/spreadsheetDrawing">
      <xdr:col>55</xdr:col>
      <xdr:colOff>50800</xdr:colOff>
      <xdr:row>56</xdr:row>
      <xdr:rowOff>68580</xdr:rowOff>
    </xdr:to>
    <xdr:sp macro="" textlink="">
      <xdr:nvSpPr>
        <xdr:cNvPr id="372" name="楕円 371"/>
        <xdr:cNvSpPr/>
      </xdr:nvSpPr>
      <xdr:spPr>
        <a:xfrm>
          <a:off x="104267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161290</xdr:rowOff>
    </xdr:from>
    <xdr:ext cx="534670" cy="259080"/>
    <xdr:sp macro="" textlink="">
      <xdr:nvSpPr>
        <xdr:cNvPr id="373" name="農林水産業費該当値テキスト"/>
        <xdr:cNvSpPr txBox="1"/>
      </xdr:nvSpPr>
      <xdr:spPr>
        <a:xfrm>
          <a:off x="10528300" y="941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4445</xdr:rowOff>
    </xdr:from>
    <xdr:to xmlns:xdr="http://schemas.openxmlformats.org/drawingml/2006/spreadsheetDrawing">
      <xdr:col>50</xdr:col>
      <xdr:colOff>165100</xdr:colOff>
      <xdr:row>54</xdr:row>
      <xdr:rowOff>106045</xdr:rowOff>
    </xdr:to>
    <xdr:sp macro="" textlink="">
      <xdr:nvSpPr>
        <xdr:cNvPr id="374" name="楕円 373"/>
        <xdr:cNvSpPr/>
      </xdr:nvSpPr>
      <xdr:spPr>
        <a:xfrm>
          <a:off x="95885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122555</xdr:rowOff>
    </xdr:from>
    <xdr:ext cx="533400" cy="257810"/>
    <xdr:sp macro="" textlink="">
      <xdr:nvSpPr>
        <xdr:cNvPr id="375" name="テキスト ボックス 374"/>
        <xdr:cNvSpPr txBox="1"/>
      </xdr:nvSpPr>
      <xdr:spPr>
        <a:xfrm>
          <a:off x="9371965" y="9037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111125</xdr:rowOff>
    </xdr:from>
    <xdr:to xmlns:xdr="http://schemas.openxmlformats.org/drawingml/2006/spreadsheetDrawing">
      <xdr:col>46</xdr:col>
      <xdr:colOff>38100</xdr:colOff>
      <xdr:row>54</xdr:row>
      <xdr:rowOff>41275</xdr:rowOff>
    </xdr:to>
    <xdr:sp macro="" textlink="">
      <xdr:nvSpPr>
        <xdr:cNvPr id="376" name="楕円 375"/>
        <xdr:cNvSpPr/>
      </xdr:nvSpPr>
      <xdr:spPr>
        <a:xfrm>
          <a:off x="8699500" y="919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52</xdr:row>
      <xdr:rowOff>57785</xdr:rowOff>
    </xdr:from>
    <xdr:ext cx="533400" cy="259080"/>
    <xdr:sp macro="" textlink="">
      <xdr:nvSpPr>
        <xdr:cNvPr id="377" name="テキスト ボックス 376"/>
        <xdr:cNvSpPr txBox="1"/>
      </xdr:nvSpPr>
      <xdr:spPr>
        <a:xfrm>
          <a:off x="8482965" y="8973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100330</xdr:rowOff>
    </xdr:from>
    <xdr:to xmlns:xdr="http://schemas.openxmlformats.org/drawingml/2006/spreadsheetDrawing">
      <xdr:col>41</xdr:col>
      <xdr:colOff>101600</xdr:colOff>
      <xdr:row>57</xdr:row>
      <xdr:rowOff>30480</xdr:rowOff>
    </xdr:to>
    <xdr:sp macro="" textlink="">
      <xdr:nvSpPr>
        <xdr:cNvPr id="378" name="楕円 377"/>
        <xdr:cNvSpPr/>
      </xdr:nvSpPr>
      <xdr:spPr>
        <a:xfrm>
          <a:off x="7810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46990</xdr:rowOff>
    </xdr:from>
    <xdr:ext cx="533400" cy="259080"/>
    <xdr:sp macro="" textlink="">
      <xdr:nvSpPr>
        <xdr:cNvPr id="379" name="テキスト ボックス 378"/>
        <xdr:cNvSpPr txBox="1"/>
      </xdr:nvSpPr>
      <xdr:spPr>
        <a:xfrm>
          <a:off x="7593965" y="9476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56515</xdr:rowOff>
    </xdr:from>
    <xdr:to xmlns:xdr="http://schemas.openxmlformats.org/drawingml/2006/spreadsheetDrawing">
      <xdr:col>36</xdr:col>
      <xdr:colOff>165100</xdr:colOff>
      <xdr:row>54</xdr:row>
      <xdr:rowOff>158115</xdr:rowOff>
    </xdr:to>
    <xdr:sp macro="" textlink="">
      <xdr:nvSpPr>
        <xdr:cNvPr id="380" name="楕円 379"/>
        <xdr:cNvSpPr/>
      </xdr:nvSpPr>
      <xdr:spPr>
        <a:xfrm>
          <a:off x="6921500" y="93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3175</xdr:rowOff>
    </xdr:from>
    <xdr:ext cx="533400" cy="259080"/>
    <xdr:sp macro="" textlink="">
      <xdr:nvSpPr>
        <xdr:cNvPr id="381" name="テキスト ボックス 380"/>
        <xdr:cNvSpPr txBox="1"/>
      </xdr:nvSpPr>
      <xdr:spPr>
        <a:xfrm>
          <a:off x="6704965" y="9090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0" name="テキスト ボックス 38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650" cy="257810"/>
    <xdr:sp macro="" textlink="">
      <xdr:nvSpPr>
        <xdr:cNvPr id="393" name="テキスト ボックス 392"/>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360" cy="257810"/>
    <xdr:sp macro="" textlink="">
      <xdr:nvSpPr>
        <xdr:cNvPr id="395" name="テキスト ボックス 394"/>
        <xdr:cNvSpPr txBox="1"/>
      </xdr:nvSpPr>
      <xdr:spPr>
        <a:xfrm>
          <a:off x="6008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360" cy="257810"/>
    <xdr:sp macro="" textlink="">
      <xdr:nvSpPr>
        <xdr:cNvPr id="397" name="テキスト ボックス 396"/>
        <xdr:cNvSpPr txBox="1"/>
      </xdr:nvSpPr>
      <xdr:spPr>
        <a:xfrm>
          <a:off x="6008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360" cy="257810"/>
    <xdr:sp macro="" textlink="">
      <xdr:nvSpPr>
        <xdr:cNvPr id="399" name="テキスト ボックス 398"/>
        <xdr:cNvSpPr txBox="1"/>
      </xdr:nvSpPr>
      <xdr:spPr>
        <a:xfrm>
          <a:off x="6008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1" name="テキスト ボックス 40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73025</xdr:rowOff>
    </xdr:from>
    <xdr:to xmlns:xdr="http://schemas.openxmlformats.org/drawingml/2006/spreadsheetDrawing">
      <xdr:col>54</xdr:col>
      <xdr:colOff>189865</xdr:colOff>
      <xdr:row>78</xdr:row>
      <xdr:rowOff>121285</xdr:rowOff>
    </xdr:to>
    <xdr:cxnSp macro="">
      <xdr:nvCxnSpPr>
        <xdr:cNvPr id="403" name="直線コネクタ 402"/>
        <xdr:cNvCxnSpPr/>
      </xdr:nvCxnSpPr>
      <xdr:spPr>
        <a:xfrm flipV="1">
          <a:off x="10475595" y="1241742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125095</xdr:rowOff>
    </xdr:from>
    <xdr:ext cx="469900" cy="258445"/>
    <xdr:sp macro="" textlink="">
      <xdr:nvSpPr>
        <xdr:cNvPr id="404" name="商工費最小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121285</xdr:rowOff>
    </xdr:from>
    <xdr:to xmlns:xdr="http://schemas.openxmlformats.org/drawingml/2006/spreadsheetDrawing">
      <xdr:col>55</xdr:col>
      <xdr:colOff>88900</xdr:colOff>
      <xdr:row>78</xdr:row>
      <xdr:rowOff>121285</xdr:rowOff>
    </xdr:to>
    <xdr:cxnSp macro="">
      <xdr:nvCxnSpPr>
        <xdr:cNvPr id="405" name="直線コネクタ 404"/>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19685</xdr:rowOff>
    </xdr:from>
    <xdr:ext cx="598805" cy="257810"/>
    <xdr:sp macro="" textlink="">
      <xdr:nvSpPr>
        <xdr:cNvPr id="406" name="商工費最大値テキスト"/>
        <xdr:cNvSpPr txBox="1"/>
      </xdr:nvSpPr>
      <xdr:spPr>
        <a:xfrm>
          <a:off x="10528300" y="121926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73025</xdr:rowOff>
    </xdr:from>
    <xdr:to xmlns:xdr="http://schemas.openxmlformats.org/drawingml/2006/spreadsheetDrawing">
      <xdr:col>55</xdr:col>
      <xdr:colOff>88900</xdr:colOff>
      <xdr:row>72</xdr:row>
      <xdr:rowOff>73025</xdr:rowOff>
    </xdr:to>
    <xdr:cxnSp macro="">
      <xdr:nvCxnSpPr>
        <xdr:cNvPr id="407" name="直線コネクタ 406"/>
        <xdr:cNvCxnSpPr/>
      </xdr:nvCxnSpPr>
      <xdr:spPr>
        <a:xfrm>
          <a:off x="10388600" y="1241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76</xdr:row>
      <xdr:rowOff>145415</xdr:rowOff>
    </xdr:to>
    <xdr:cxnSp macro="">
      <xdr:nvCxnSpPr>
        <xdr:cNvPr id="408" name="直線コネクタ 407"/>
        <xdr:cNvCxnSpPr/>
      </xdr:nvCxnSpPr>
      <xdr:spPr>
        <a:xfrm>
          <a:off x="9639300" y="131578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101600</xdr:rowOff>
    </xdr:from>
    <xdr:ext cx="534670" cy="259080"/>
    <xdr:sp macro="" textlink="">
      <xdr:nvSpPr>
        <xdr:cNvPr id="409" name="商工費平均値テキスト"/>
        <xdr:cNvSpPr txBox="1"/>
      </xdr:nvSpPr>
      <xdr:spPr>
        <a:xfrm>
          <a:off x="10528300" y="13303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123190</xdr:rowOff>
    </xdr:from>
    <xdr:to xmlns:xdr="http://schemas.openxmlformats.org/drawingml/2006/spreadsheetDrawing">
      <xdr:col>55</xdr:col>
      <xdr:colOff>50800</xdr:colOff>
      <xdr:row>78</xdr:row>
      <xdr:rowOff>53340</xdr:rowOff>
    </xdr:to>
    <xdr:sp macro="" textlink="">
      <xdr:nvSpPr>
        <xdr:cNvPr id="410" name="フローチャート: 判断 409"/>
        <xdr:cNvSpPr/>
      </xdr:nvSpPr>
      <xdr:spPr>
        <a:xfrm>
          <a:off x="104267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127635</xdr:rowOff>
    </xdr:from>
    <xdr:to xmlns:xdr="http://schemas.openxmlformats.org/drawingml/2006/spreadsheetDrawing">
      <xdr:col>50</xdr:col>
      <xdr:colOff>114300</xdr:colOff>
      <xdr:row>76</xdr:row>
      <xdr:rowOff>144780</xdr:rowOff>
    </xdr:to>
    <xdr:cxnSp macro="">
      <xdr:nvCxnSpPr>
        <xdr:cNvPr id="411" name="直線コネクタ 410"/>
        <xdr:cNvCxnSpPr/>
      </xdr:nvCxnSpPr>
      <xdr:spPr>
        <a:xfrm flipV="1">
          <a:off x="8750300" y="131578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49530</xdr:rowOff>
    </xdr:to>
    <xdr:sp macro="" textlink="">
      <xdr:nvSpPr>
        <xdr:cNvPr id="412" name="フローチャート: 判断 411"/>
        <xdr:cNvSpPr/>
      </xdr:nvSpPr>
      <xdr:spPr>
        <a:xfrm>
          <a:off x="9588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40640</xdr:rowOff>
    </xdr:from>
    <xdr:ext cx="533400" cy="257810"/>
    <xdr:sp macro="" textlink="">
      <xdr:nvSpPr>
        <xdr:cNvPr id="413" name="テキスト ボックス 412"/>
        <xdr:cNvSpPr txBox="1"/>
      </xdr:nvSpPr>
      <xdr:spPr>
        <a:xfrm>
          <a:off x="9371965" y="13413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144780</xdr:rowOff>
    </xdr:from>
    <xdr:to xmlns:xdr="http://schemas.openxmlformats.org/drawingml/2006/spreadsheetDrawing">
      <xdr:col>45</xdr:col>
      <xdr:colOff>177800</xdr:colOff>
      <xdr:row>78</xdr:row>
      <xdr:rowOff>29210</xdr:rowOff>
    </xdr:to>
    <xdr:cxnSp macro="">
      <xdr:nvCxnSpPr>
        <xdr:cNvPr id="414" name="直線コネクタ 413"/>
        <xdr:cNvCxnSpPr/>
      </xdr:nvCxnSpPr>
      <xdr:spPr>
        <a:xfrm flipV="1">
          <a:off x="7861300" y="13174980"/>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111760</xdr:rowOff>
    </xdr:from>
    <xdr:to xmlns:xdr="http://schemas.openxmlformats.org/drawingml/2006/spreadsheetDrawing">
      <xdr:col>46</xdr:col>
      <xdr:colOff>38100</xdr:colOff>
      <xdr:row>78</xdr:row>
      <xdr:rowOff>41910</xdr:rowOff>
    </xdr:to>
    <xdr:sp macro="" textlink="">
      <xdr:nvSpPr>
        <xdr:cNvPr id="415" name="フローチャート: 判断 414"/>
        <xdr:cNvSpPr/>
      </xdr:nvSpPr>
      <xdr:spPr>
        <a:xfrm>
          <a:off x="8699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33020</xdr:rowOff>
    </xdr:from>
    <xdr:ext cx="533400" cy="259080"/>
    <xdr:sp macro="" textlink="">
      <xdr:nvSpPr>
        <xdr:cNvPr id="416" name="テキスト ボックス 415"/>
        <xdr:cNvSpPr txBox="1"/>
      </xdr:nvSpPr>
      <xdr:spPr>
        <a:xfrm>
          <a:off x="8482965" y="13406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111760</xdr:rowOff>
    </xdr:from>
    <xdr:to xmlns:xdr="http://schemas.openxmlformats.org/drawingml/2006/spreadsheetDrawing">
      <xdr:col>41</xdr:col>
      <xdr:colOff>50800</xdr:colOff>
      <xdr:row>78</xdr:row>
      <xdr:rowOff>29210</xdr:rowOff>
    </xdr:to>
    <xdr:cxnSp macro="">
      <xdr:nvCxnSpPr>
        <xdr:cNvPr id="417" name="直線コネクタ 416"/>
        <xdr:cNvCxnSpPr/>
      </xdr:nvCxnSpPr>
      <xdr:spPr>
        <a:xfrm>
          <a:off x="6972300" y="1331341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91440</xdr:rowOff>
    </xdr:to>
    <xdr:sp macro="" textlink="">
      <xdr:nvSpPr>
        <xdr:cNvPr id="418" name="フローチャート: 判断 417"/>
        <xdr:cNvSpPr/>
      </xdr:nvSpPr>
      <xdr:spPr>
        <a:xfrm>
          <a:off x="7810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82550</xdr:rowOff>
    </xdr:from>
    <xdr:ext cx="533400" cy="259080"/>
    <xdr:sp macro="" textlink="">
      <xdr:nvSpPr>
        <xdr:cNvPr id="419" name="テキスト ボックス 418"/>
        <xdr:cNvSpPr txBox="1"/>
      </xdr:nvSpPr>
      <xdr:spPr>
        <a:xfrm>
          <a:off x="7593965" y="13455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1270</xdr:rowOff>
    </xdr:from>
    <xdr:to xmlns:xdr="http://schemas.openxmlformats.org/drawingml/2006/spreadsheetDrawing">
      <xdr:col>36</xdr:col>
      <xdr:colOff>165100</xdr:colOff>
      <xdr:row>78</xdr:row>
      <xdr:rowOff>102870</xdr:rowOff>
    </xdr:to>
    <xdr:sp macro="" textlink="">
      <xdr:nvSpPr>
        <xdr:cNvPr id="420" name="フローチャート: 判断 419"/>
        <xdr:cNvSpPr/>
      </xdr:nvSpPr>
      <xdr:spPr>
        <a:xfrm>
          <a:off x="6921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93980</xdr:rowOff>
    </xdr:from>
    <xdr:ext cx="533400" cy="259080"/>
    <xdr:sp macro="" textlink="">
      <xdr:nvSpPr>
        <xdr:cNvPr id="421" name="テキスト ボックス 420"/>
        <xdr:cNvSpPr txBox="1"/>
      </xdr:nvSpPr>
      <xdr:spPr>
        <a:xfrm>
          <a:off x="6704965" y="13467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94615</xdr:rowOff>
    </xdr:from>
    <xdr:to xmlns:xdr="http://schemas.openxmlformats.org/drawingml/2006/spreadsheetDrawing">
      <xdr:col>55</xdr:col>
      <xdr:colOff>50800</xdr:colOff>
      <xdr:row>77</xdr:row>
      <xdr:rowOff>24765</xdr:rowOff>
    </xdr:to>
    <xdr:sp macro="" textlink="">
      <xdr:nvSpPr>
        <xdr:cNvPr id="427" name="楕円 426"/>
        <xdr:cNvSpPr/>
      </xdr:nvSpPr>
      <xdr:spPr>
        <a:xfrm>
          <a:off x="104267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117475</xdr:rowOff>
    </xdr:from>
    <xdr:ext cx="534670" cy="259080"/>
    <xdr:sp macro="" textlink="">
      <xdr:nvSpPr>
        <xdr:cNvPr id="428" name="商工費該当値テキスト"/>
        <xdr:cNvSpPr txBox="1"/>
      </xdr:nvSpPr>
      <xdr:spPr>
        <a:xfrm>
          <a:off x="10528300" y="12976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76835</xdr:rowOff>
    </xdr:from>
    <xdr:to xmlns:xdr="http://schemas.openxmlformats.org/drawingml/2006/spreadsheetDrawing">
      <xdr:col>50</xdr:col>
      <xdr:colOff>165100</xdr:colOff>
      <xdr:row>77</xdr:row>
      <xdr:rowOff>6985</xdr:rowOff>
    </xdr:to>
    <xdr:sp macro="" textlink="">
      <xdr:nvSpPr>
        <xdr:cNvPr id="429" name="楕円 428"/>
        <xdr:cNvSpPr/>
      </xdr:nvSpPr>
      <xdr:spPr>
        <a:xfrm>
          <a:off x="9588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23495</xdr:rowOff>
    </xdr:from>
    <xdr:ext cx="533400" cy="259080"/>
    <xdr:sp macro="" textlink="">
      <xdr:nvSpPr>
        <xdr:cNvPr id="430" name="テキスト ボックス 429"/>
        <xdr:cNvSpPr txBox="1"/>
      </xdr:nvSpPr>
      <xdr:spPr>
        <a:xfrm>
          <a:off x="9371965" y="12882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93980</xdr:rowOff>
    </xdr:from>
    <xdr:to xmlns:xdr="http://schemas.openxmlformats.org/drawingml/2006/spreadsheetDrawing">
      <xdr:col>46</xdr:col>
      <xdr:colOff>38100</xdr:colOff>
      <xdr:row>77</xdr:row>
      <xdr:rowOff>24130</xdr:rowOff>
    </xdr:to>
    <xdr:sp macro="" textlink="">
      <xdr:nvSpPr>
        <xdr:cNvPr id="431" name="楕円 430"/>
        <xdr:cNvSpPr/>
      </xdr:nvSpPr>
      <xdr:spPr>
        <a:xfrm>
          <a:off x="8699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40640</xdr:rowOff>
    </xdr:from>
    <xdr:ext cx="533400" cy="257810"/>
    <xdr:sp macro="" textlink="">
      <xdr:nvSpPr>
        <xdr:cNvPr id="432" name="テキスト ボックス 431"/>
        <xdr:cNvSpPr txBox="1"/>
      </xdr:nvSpPr>
      <xdr:spPr>
        <a:xfrm>
          <a:off x="8482965" y="12899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149860</xdr:rowOff>
    </xdr:from>
    <xdr:to xmlns:xdr="http://schemas.openxmlformats.org/drawingml/2006/spreadsheetDrawing">
      <xdr:col>41</xdr:col>
      <xdr:colOff>101600</xdr:colOff>
      <xdr:row>78</xdr:row>
      <xdr:rowOff>80010</xdr:rowOff>
    </xdr:to>
    <xdr:sp macro="" textlink="">
      <xdr:nvSpPr>
        <xdr:cNvPr id="433" name="楕円 432"/>
        <xdr:cNvSpPr/>
      </xdr:nvSpPr>
      <xdr:spPr>
        <a:xfrm>
          <a:off x="7810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96520</xdr:rowOff>
    </xdr:from>
    <xdr:ext cx="533400" cy="259080"/>
    <xdr:sp macro="" textlink="">
      <xdr:nvSpPr>
        <xdr:cNvPr id="434" name="テキスト ボックス 433"/>
        <xdr:cNvSpPr txBox="1"/>
      </xdr:nvSpPr>
      <xdr:spPr>
        <a:xfrm>
          <a:off x="7593965" y="13126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60960</xdr:rowOff>
    </xdr:from>
    <xdr:to xmlns:xdr="http://schemas.openxmlformats.org/drawingml/2006/spreadsheetDrawing">
      <xdr:col>36</xdr:col>
      <xdr:colOff>165100</xdr:colOff>
      <xdr:row>77</xdr:row>
      <xdr:rowOff>162560</xdr:rowOff>
    </xdr:to>
    <xdr:sp macro="" textlink="">
      <xdr:nvSpPr>
        <xdr:cNvPr id="435" name="楕円 434"/>
        <xdr:cNvSpPr/>
      </xdr:nvSpPr>
      <xdr:spPr>
        <a:xfrm>
          <a:off x="6921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7620</xdr:rowOff>
    </xdr:from>
    <xdr:ext cx="533400" cy="257810"/>
    <xdr:sp macro="" textlink="">
      <xdr:nvSpPr>
        <xdr:cNvPr id="436" name="テキスト ボックス 435"/>
        <xdr:cNvSpPr txBox="1"/>
      </xdr:nvSpPr>
      <xdr:spPr>
        <a:xfrm>
          <a:off x="6704965" y="13037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5" name="テキスト ボックス 44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47" name="直線コネクタ 446"/>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7650" cy="257810"/>
    <xdr:sp macro="" textlink="">
      <xdr:nvSpPr>
        <xdr:cNvPr id="448" name="テキスト ボックス 447"/>
        <xdr:cNvSpPr txBox="1"/>
      </xdr:nvSpPr>
      <xdr:spPr>
        <a:xfrm>
          <a:off x="6355080" y="16971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7810"/>
    <xdr:sp macro="" textlink="">
      <xdr:nvSpPr>
        <xdr:cNvPr id="450" name="テキスト ボックス 449"/>
        <xdr:cNvSpPr txBox="1"/>
      </xdr:nvSpPr>
      <xdr:spPr>
        <a:xfrm>
          <a:off x="6072505" y="1668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1" name="直線コネクタ 450"/>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7810"/>
    <xdr:sp macro="" textlink="">
      <xdr:nvSpPr>
        <xdr:cNvPr id="452" name="テキスト ボックス 451"/>
        <xdr:cNvSpPr txBox="1"/>
      </xdr:nvSpPr>
      <xdr:spPr>
        <a:xfrm>
          <a:off x="6072505" y="16399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4" name="テキスト ボックス 453"/>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5" name="直線コネクタ 454"/>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360" cy="257810"/>
    <xdr:sp macro="" textlink="">
      <xdr:nvSpPr>
        <xdr:cNvPr id="456" name="テキスト ボックス 455"/>
        <xdr:cNvSpPr txBox="1"/>
      </xdr:nvSpPr>
      <xdr:spPr>
        <a:xfrm>
          <a:off x="6008370" y="15828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7" name="直線コネクタ 45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360" cy="257810"/>
    <xdr:sp macro="" textlink="">
      <xdr:nvSpPr>
        <xdr:cNvPr id="458" name="テキスト ボックス 457"/>
        <xdr:cNvSpPr txBox="1"/>
      </xdr:nvSpPr>
      <xdr:spPr>
        <a:xfrm>
          <a:off x="6008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59" name="直線コネクタ 458"/>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360" cy="257810"/>
    <xdr:sp macro="" textlink="">
      <xdr:nvSpPr>
        <xdr:cNvPr id="460" name="テキスト ボックス 459"/>
        <xdr:cNvSpPr txBox="1"/>
      </xdr:nvSpPr>
      <xdr:spPr>
        <a:xfrm>
          <a:off x="6008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2" name="テキスト ボックス 461"/>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95885</xdr:rowOff>
    </xdr:from>
    <xdr:to xmlns:xdr="http://schemas.openxmlformats.org/drawingml/2006/spreadsheetDrawing">
      <xdr:col>54</xdr:col>
      <xdr:colOff>189865</xdr:colOff>
      <xdr:row>98</xdr:row>
      <xdr:rowOff>112395</xdr:rowOff>
    </xdr:to>
    <xdr:cxnSp macro="">
      <xdr:nvCxnSpPr>
        <xdr:cNvPr id="464" name="直線コネクタ 463"/>
        <xdr:cNvCxnSpPr/>
      </xdr:nvCxnSpPr>
      <xdr:spPr>
        <a:xfrm flipV="1">
          <a:off x="10475595" y="15526385"/>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116205</xdr:rowOff>
    </xdr:from>
    <xdr:ext cx="534670" cy="259080"/>
    <xdr:sp macro="" textlink="">
      <xdr:nvSpPr>
        <xdr:cNvPr id="465" name="土木費最小値テキスト"/>
        <xdr:cNvSpPr txBox="1"/>
      </xdr:nvSpPr>
      <xdr:spPr>
        <a:xfrm>
          <a:off x="10528300" y="16918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112395</xdr:rowOff>
    </xdr:from>
    <xdr:to xmlns:xdr="http://schemas.openxmlformats.org/drawingml/2006/spreadsheetDrawing">
      <xdr:col>55</xdr:col>
      <xdr:colOff>88900</xdr:colOff>
      <xdr:row>98</xdr:row>
      <xdr:rowOff>112395</xdr:rowOff>
    </xdr:to>
    <xdr:cxnSp macro="">
      <xdr:nvCxnSpPr>
        <xdr:cNvPr id="466" name="直線コネクタ 465"/>
        <xdr:cNvCxnSpPr/>
      </xdr:nvCxnSpPr>
      <xdr:spPr>
        <a:xfrm>
          <a:off x="10388600" y="1691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98805" cy="257810"/>
    <xdr:sp macro="" textlink="">
      <xdr:nvSpPr>
        <xdr:cNvPr id="467" name="土木費最大値テキスト"/>
        <xdr:cNvSpPr txBox="1"/>
      </xdr:nvSpPr>
      <xdr:spPr>
        <a:xfrm>
          <a:off x="10528300" y="15301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166,604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8" name="直線コネクタ 467"/>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105410</xdr:rowOff>
    </xdr:from>
    <xdr:to xmlns:xdr="http://schemas.openxmlformats.org/drawingml/2006/spreadsheetDrawing">
      <xdr:col>55</xdr:col>
      <xdr:colOff>0</xdr:colOff>
      <xdr:row>97</xdr:row>
      <xdr:rowOff>36830</xdr:rowOff>
    </xdr:to>
    <xdr:cxnSp macro="">
      <xdr:nvCxnSpPr>
        <xdr:cNvPr id="469" name="直線コネクタ 468"/>
        <xdr:cNvCxnSpPr/>
      </xdr:nvCxnSpPr>
      <xdr:spPr>
        <a:xfrm flipV="1">
          <a:off x="9639300" y="16393160"/>
          <a:ext cx="8382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150495</xdr:rowOff>
    </xdr:from>
    <xdr:ext cx="534670" cy="259080"/>
    <xdr:sp macro="" textlink="">
      <xdr:nvSpPr>
        <xdr:cNvPr id="470"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635</xdr:rowOff>
    </xdr:from>
    <xdr:to xmlns:xdr="http://schemas.openxmlformats.org/drawingml/2006/spreadsheetDrawing">
      <xdr:col>55</xdr:col>
      <xdr:colOff>50800</xdr:colOff>
      <xdr:row>96</xdr:row>
      <xdr:rowOff>102235</xdr:rowOff>
    </xdr:to>
    <xdr:sp macro="" textlink="">
      <xdr:nvSpPr>
        <xdr:cNvPr id="471" name="フローチャート: 判断 470"/>
        <xdr:cNvSpPr/>
      </xdr:nvSpPr>
      <xdr:spPr>
        <a:xfrm>
          <a:off x="104267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164465</xdr:rowOff>
    </xdr:from>
    <xdr:to xmlns:xdr="http://schemas.openxmlformats.org/drawingml/2006/spreadsheetDrawing">
      <xdr:col>50</xdr:col>
      <xdr:colOff>114300</xdr:colOff>
      <xdr:row>97</xdr:row>
      <xdr:rowOff>36830</xdr:rowOff>
    </xdr:to>
    <xdr:cxnSp macro="">
      <xdr:nvCxnSpPr>
        <xdr:cNvPr id="472" name="直線コネクタ 471"/>
        <xdr:cNvCxnSpPr/>
      </xdr:nvCxnSpPr>
      <xdr:spPr>
        <a:xfrm>
          <a:off x="8750300" y="166236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73" name="フローチャート: 判断 472"/>
        <xdr:cNvSpPr/>
      </xdr:nvSpPr>
      <xdr:spPr>
        <a:xfrm>
          <a:off x="9588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102870</xdr:rowOff>
    </xdr:from>
    <xdr:ext cx="533400" cy="259080"/>
    <xdr:sp macro="" textlink="">
      <xdr:nvSpPr>
        <xdr:cNvPr id="474" name="テキスト ボックス 473"/>
        <xdr:cNvSpPr txBox="1"/>
      </xdr:nvSpPr>
      <xdr:spPr>
        <a:xfrm>
          <a:off x="9371965" y="1621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164465</xdr:rowOff>
    </xdr:from>
    <xdr:to xmlns:xdr="http://schemas.openxmlformats.org/drawingml/2006/spreadsheetDrawing">
      <xdr:col>45</xdr:col>
      <xdr:colOff>177800</xdr:colOff>
      <xdr:row>97</xdr:row>
      <xdr:rowOff>0</xdr:rowOff>
    </xdr:to>
    <xdr:cxnSp macro="">
      <xdr:nvCxnSpPr>
        <xdr:cNvPr id="475" name="直線コネクタ 474"/>
        <xdr:cNvCxnSpPr/>
      </xdr:nvCxnSpPr>
      <xdr:spPr>
        <a:xfrm flipV="1">
          <a:off x="7861300" y="166236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34925</xdr:rowOff>
    </xdr:from>
    <xdr:to xmlns:xdr="http://schemas.openxmlformats.org/drawingml/2006/spreadsheetDrawing">
      <xdr:col>46</xdr:col>
      <xdr:colOff>38100</xdr:colOff>
      <xdr:row>96</xdr:row>
      <xdr:rowOff>136525</xdr:rowOff>
    </xdr:to>
    <xdr:sp macro="" textlink="">
      <xdr:nvSpPr>
        <xdr:cNvPr id="476" name="フローチャート: 判断 475"/>
        <xdr:cNvSpPr/>
      </xdr:nvSpPr>
      <xdr:spPr>
        <a:xfrm>
          <a:off x="869950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153035</xdr:rowOff>
    </xdr:from>
    <xdr:ext cx="533400" cy="259080"/>
    <xdr:sp macro="" textlink="">
      <xdr:nvSpPr>
        <xdr:cNvPr id="477" name="テキスト ボックス 476"/>
        <xdr:cNvSpPr txBox="1"/>
      </xdr:nvSpPr>
      <xdr:spPr>
        <a:xfrm>
          <a:off x="8482965" y="16269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0</xdr:rowOff>
    </xdr:from>
    <xdr:to xmlns:xdr="http://schemas.openxmlformats.org/drawingml/2006/spreadsheetDrawing">
      <xdr:col>41</xdr:col>
      <xdr:colOff>50800</xdr:colOff>
      <xdr:row>97</xdr:row>
      <xdr:rowOff>114300</xdr:rowOff>
    </xdr:to>
    <xdr:cxnSp macro="">
      <xdr:nvCxnSpPr>
        <xdr:cNvPr id="478" name="直線コネクタ 477"/>
        <xdr:cNvCxnSpPr/>
      </xdr:nvCxnSpPr>
      <xdr:spPr>
        <a:xfrm flipV="1">
          <a:off x="6972300" y="166306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85090</xdr:rowOff>
    </xdr:from>
    <xdr:to xmlns:xdr="http://schemas.openxmlformats.org/drawingml/2006/spreadsheetDrawing">
      <xdr:col>41</xdr:col>
      <xdr:colOff>101600</xdr:colOff>
      <xdr:row>97</xdr:row>
      <xdr:rowOff>15240</xdr:rowOff>
    </xdr:to>
    <xdr:sp macro="" textlink="">
      <xdr:nvSpPr>
        <xdr:cNvPr id="479" name="フローチャート: 判断 478"/>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31750</xdr:rowOff>
    </xdr:from>
    <xdr:ext cx="533400" cy="257810"/>
    <xdr:sp macro="" textlink="">
      <xdr:nvSpPr>
        <xdr:cNvPr id="480" name="テキスト ボックス 479"/>
        <xdr:cNvSpPr txBox="1"/>
      </xdr:nvSpPr>
      <xdr:spPr>
        <a:xfrm>
          <a:off x="7593965" y="16319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81" name="フローチャート: 判断 480"/>
        <xdr:cNvSpPr/>
      </xdr:nvSpPr>
      <xdr:spPr>
        <a:xfrm>
          <a:off x="6921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22225</xdr:rowOff>
    </xdr:from>
    <xdr:ext cx="533400" cy="258445"/>
    <xdr:sp macro="" textlink="">
      <xdr:nvSpPr>
        <xdr:cNvPr id="482" name="テキスト ボックス 481"/>
        <xdr:cNvSpPr txBox="1"/>
      </xdr:nvSpPr>
      <xdr:spPr>
        <a:xfrm>
          <a:off x="6704965" y="16309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54610</xdr:rowOff>
    </xdr:from>
    <xdr:to xmlns:xdr="http://schemas.openxmlformats.org/drawingml/2006/spreadsheetDrawing">
      <xdr:col>55</xdr:col>
      <xdr:colOff>50800</xdr:colOff>
      <xdr:row>95</xdr:row>
      <xdr:rowOff>156210</xdr:rowOff>
    </xdr:to>
    <xdr:sp macro="" textlink="">
      <xdr:nvSpPr>
        <xdr:cNvPr id="488" name="楕円 487"/>
        <xdr:cNvSpPr/>
      </xdr:nvSpPr>
      <xdr:spPr>
        <a:xfrm>
          <a:off x="104267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77470</xdr:rowOff>
    </xdr:from>
    <xdr:ext cx="534670" cy="257810"/>
    <xdr:sp macro="" textlink="">
      <xdr:nvSpPr>
        <xdr:cNvPr id="489" name="土木費該当値テキスト"/>
        <xdr:cNvSpPr txBox="1"/>
      </xdr:nvSpPr>
      <xdr:spPr>
        <a:xfrm>
          <a:off x="10528300" y="161937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157480</xdr:rowOff>
    </xdr:from>
    <xdr:to xmlns:xdr="http://schemas.openxmlformats.org/drawingml/2006/spreadsheetDrawing">
      <xdr:col>50</xdr:col>
      <xdr:colOff>165100</xdr:colOff>
      <xdr:row>97</xdr:row>
      <xdr:rowOff>87630</xdr:rowOff>
    </xdr:to>
    <xdr:sp macro="" textlink="">
      <xdr:nvSpPr>
        <xdr:cNvPr id="490" name="楕円 489"/>
        <xdr:cNvSpPr/>
      </xdr:nvSpPr>
      <xdr:spPr>
        <a:xfrm>
          <a:off x="9588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78740</xdr:rowOff>
    </xdr:from>
    <xdr:ext cx="533400" cy="259080"/>
    <xdr:sp macro="" textlink="">
      <xdr:nvSpPr>
        <xdr:cNvPr id="491" name="テキスト ボックス 490"/>
        <xdr:cNvSpPr txBox="1"/>
      </xdr:nvSpPr>
      <xdr:spPr>
        <a:xfrm>
          <a:off x="9371965" y="16709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113665</xdr:rowOff>
    </xdr:from>
    <xdr:to xmlns:xdr="http://schemas.openxmlformats.org/drawingml/2006/spreadsheetDrawing">
      <xdr:col>46</xdr:col>
      <xdr:colOff>38100</xdr:colOff>
      <xdr:row>97</xdr:row>
      <xdr:rowOff>43815</xdr:rowOff>
    </xdr:to>
    <xdr:sp macro="" textlink="">
      <xdr:nvSpPr>
        <xdr:cNvPr id="492" name="楕円 491"/>
        <xdr:cNvSpPr/>
      </xdr:nvSpPr>
      <xdr:spPr>
        <a:xfrm>
          <a:off x="8699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34925</xdr:rowOff>
    </xdr:from>
    <xdr:ext cx="533400" cy="259080"/>
    <xdr:sp macro="" textlink="">
      <xdr:nvSpPr>
        <xdr:cNvPr id="493" name="テキスト ボックス 492"/>
        <xdr:cNvSpPr txBox="1"/>
      </xdr:nvSpPr>
      <xdr:spPr>
        <a:xfrm>
          <a:off x="8482965" y="16665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120650</xdr:rowOff>
    </xdr:from>
    <xdr:to xmlns:xdr="http://schemas.openxmlformats.org/drawingml/2006/spreadsheetDrawing">
      <xdr:col>41</xdr:col>
      <xdr:colOff>101600</xdr:colOff>
      <xdr:row>97</xdr:row>
      <xdr:rowOff>50800</xdr:rowOff>
    </xdr:to>
    <xdr:sp macro="" textlink="">
      <xdr:nvSpPr>
        <xdr:cNvPr id="494" name="楕円 493"/>
        <xdr:cNvSpPr/>
      </xdr:nvSpPr>
      <xdr:spPr>
        <a:xfrm>
          <a:off x="7810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41910</xdr:rowOff>
    </xdr:from>
    <xdr:ext cx="533400" cy="257810"/>
    <xdr:sp macro="" textlink="">
      <xdr:nvSpPr>
        <xdr:cNvPr id="495" name="テキスト ボックス 494"/>
        <xdr:cNvSpPr txBox="1"/>
      </xdr:nvSpPr>
      <xdr:spPr>
        <a:xfrm>
          <a:off x="7593965" y="16672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63500</xdr:rowOff>
    </xdr:from>
    <xdr:to xmlns:xdr="http://schemas.openxmlformats.org/drawingml/2006/spreadsheetDrawing">
      <xdr:col>36</xdr:col>
      <xdr:colOff>165100</xdr:colOff>
      <xdr:row>97</xdr:row>
      <xdr:rowOff>165100</xdr:rowOff>
    </xdr:to>
    <xdr:sp macro="" textlink="">
      <xdr:nvSpPr>
        <xdr:cNvPr id="496" name="楕円 495"/>
        <xdr:cNvSpPr/>
      </xdr:nvSpPr>
      <xdr:spPr>
        <a:xfrm>
          <a:off x="6921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156210</xdr:rowOff>
    </xdr:from>
    <xdr:ext cx="533400" cy="257810"/>
    <xdr:sp macro="" textlink="">
      <xdr:nvSpPr>
        <xdr:cNvPr id="497" name="テキスト ボックス 496"/>
        <xdr:cNvSpPr txBox="1"/>
      </xdr:nvSpPr>
      <xdr:spPr>
        <a:xfrm>
          <a:off x="6704965" y="16786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6" name="テキスト ボックス 50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9" name="テキスト ボックス 508"/>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1" name="テキスト ボックス 51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13" name="テキスト ボックス 512"/>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9" name="テキスト ボックス 518"/>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33020</xdr:rowOff>
    </xdr:from>
    <xdr:to xmlns:xdr="http://schemas.openxmlformats.org/drawingml/2006/spreadsheetDrawing">
      <xdr:col>85</xdr:col>
      <xdr:colOff>126365</xdr:colOff>
      <xdr:row>38</xdr:row>
      <xdr:rowOff>15875</xdr:rowOff>
    </xdr:to>
    <xdr:cxnSp macro="">
      <xdr:nvCxnSpPr>
        <xdr:cNvPr id="521" name="直線コネクタ 520"/>
        <xdr:cNvCxnSpPr/>
      </xdr:nvCxnSpPr>
      <xdr:spPr>
        <a:xfrm flipV="1">
          <a:off x="16317595" y="5347970"/>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19685</xdr:rowOff>
    </xdr:from>
    <xdr:ext cx="534670" cy="257810"/>
    <xdr:sp macro="" textlink="">
      <xdr:nvSpPr>
        <xdr:cNvPr id="522" name="消防費最小値テキスト"/>
        <xdr:cNvSpPr txBox="1"/>
      </xdr:nvSpPr>
      <xdr:spPr>
        <a:xfrm>
          <a:off x="16370300" y="65347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15875</xdr:rowOff>
    </xdr:from>
    <xdr:to xmlns:xdr="http://schemas.openxmlformats.org/drawingml/2006/spreadsheetDrawing">
      <xdr:col>86</xdr:col>
      <xdr:colOff>25400</xdr:colOff>
      <xdr:row>38</xdr:row>
      <xdr:rowOff>15875</xdr:rowOff>
    </xdr:to>
    <xdr:cxnSp macro="">
      <xdr:nvCxnSpPr>
        <xdr:cNvPr id="523" name="直線コネクタ 522"/>
        <xdr:cNvCxnSpPr/>
      </xdr:nvCxnSpPr>
      <xdr:spPr>
        <a:xfrm>
          <a:off x="16230600" y="653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151130</xdr:rowOff>
    </xdr:from>
    <xdr:ext cx="534670" cy="259080"/>
    <xdr:sp macro="" textlink="">
      <xdr:nvSpPr>
        <xdr:cNvPr id="524" name="消防費最大値テキスト"/>
        <xdr:cNvSpPr txBox="1"/>
      </xdr:nvSpPr>
      <xdr:spPr>
        <a:xfrm>
          <a:off x="16370300" y="512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33020</xdr:rowOff>
    </xdr:from>
    <xdr:to xmlns:xdr="http://schemas.openxmlformats.org/drawingml/2006/spreadsheetDrawing">
      <xdr:col>86</xdr:col>
      <xdr:colOff>25400</xdr:colOff>
      <xdr:row>31</xdr:row>
      <xdr:rowOff>33020</xdr:rowOff>
    </xdr:to>
    <xdr:cxnSp macro="">
      <xdr:nvCxnSpPr>
        <xdr:cNvPr id="525" name="直線コネクタ 524"/>
        <xdr:cNvCxnSpPr/>
      </xdr:nvCxnSpPr>
      <xdr:spPr>
        <a:xfrm>
          <a:off x="16230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31115</xdr:rowOff>
    </xdr:from>
    <xdr:to xmlns:xdr="http://schemas.openxmlformats.org/drawingml/2006/spreadsheetDrawing">
      <xdr:col>85</xdr:col>
      <xdr:colOff>127000</xdr:colOff>
      <xdr:row>34</xdr:row>
      <xdr:rowOff>111125</xdr:rowOff>
    </xdr:to>
    <xdr:cxnSp macro="">
      <xdr:nvCxnSpPr>
        <xdr:cNvPr id="526" name="直線コネクタ 525"/>
        <xdr:cNvCxnSpPr/>
      </xdr:nvCxnSpPr>
      <xdr:spPr>
        <a:xfrm>
          <a:off x="15481300" y="5346065"/>
          <a:ext cx="8382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162560</xdr:rowOff>
    </xdr:from>
    <xdr:ext cx="534670" cy="259080"/>
    <xdr:sp macro="" textlink="">
      <xdr:nvSpPr>
        <xdr:cNvPr id="527" name="消防費平均値テキスト"/>
        <xdr:cNvSpPr txBox="1"/>
      </xdr:nvSpPr>
      <xdr:spPr>
        <a:xfrm>
          <a:off x="16370300" y="6163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12700</xdr:rowOff>
    </xdr:from>
    <xdr:to xmlns:xdr="http://schemas.openxmlformats.org/drawingml/2006/spreadsheetDrawing">
      <xdr:col>85</xdr:col>
      <xdr:colOff>177800</xdr:colOff>
      <xdr:row>36</xdr:row>
      <xdr:rowOff>114300</xdr:rowOff>
    </xdr:to>
    <xdr:sp macro="" textlink="">
      <xdr:nvSpPr>
        <xdr:cNvPr id="528" name="フローチャート: 判断 527"/>
        <xdr:cNvSpPr/>
      </xdr:nvSpPr>
      <xdr:spPr>
        <a:xfrm>
          <a:off x="16268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83185</xdr:rowOff>
    </xdr:from>
    <xdr:to xmlns:xdr="http://schemas.openxmlformats.org/drawingml/2006/spreadsheetDrawing">
      <xdr:col>81</xdr:col>
      <xdr:colOff>50800</xdr:colOff>
      <xdr:row>31</xdr:row>
      <xdr:rowOff>31115</xdr:rowOff>
    </xdr:to>
    <xdr:cxnSp macro="">
      <xdr:nvCxnSpPr>
        <xdr:cNvPr id="529" name="直線コネクタ 528"/>
        <xdr:cNvCxnSpPr/>
      </xdr:nvCxnSpPr>
      <xdr:spPr>
        <a:xfrm>
          <a:off x="14592300" y="522668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167005</xdr:rowOff>
    </xdr:from>
    <xdr:to xmlns:xdr="http://schemas.openxmlformats.org/drawingml/2006/spreadsheetDrawing">
      <xdr:col>81</xdr:col>
      <xdr:colOff>101600</xdr:colOff>
      <xdr:row>36</xdr:row>
      <xdr:rowOff>97790</xdr:rowOff>
    </xdr:to>
    <xdr:sp macro="" textlink="">
      <xdr:nvSpPr>
        <xdr:cNvPr id="530" name="フローチャート: 判断 529"/>
        <xdr:cNvSpPr/>
      </xdr:nvSpPr>
      <xdr:spPr>
        <a:xfrm>
          <a:off x="15430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88265</xdr:rowOff>
    </xdr:from>
    <xdr:ext cx="533400" cy="257810"/>
    <xdr:sp macro="" textlink="">
      <xdr:nvSpPr>
        <xdr:cNvPr id="531" name="テキスト ボックス 530"/>
        <xdr:cNvSpPr txBox="1"/>
      </xdr:nvSpPr>
      <xdr:spPr>
        <a:xfrm>
          <a:off x="15213965" y="6260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83185</xdr:rowOff>
    </xdr:from>
    <xdr:to xmlns:xdr="http://schemas.openxmlformats.org/drawingml/2006/spreadsheetDrawing">
      <xdr:col>76</xdr:col>
      <xdr:colOff>114300</xdr:colOff>
      <xdr:row>34</xdr:row>
      <xdr:rowOff>20955</xdr:rowOff>
    </xdr:to>
    <xdr:cxnSp macro="">
      <xdr:nvCxnSpPr>
        <xdr:cNvPr id="532" name="直線コネクタ 531"/>
        <xdr:cNvCxnSpPr/>
      </xdr:nvCxnSpPr>
      <xdr:spPr>
        <a:xfrm flipV="1">
          <a:off x="13703300" y="5226685"/>
          <a:ext cx="889000" cy="623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533" name="フローチャート: 判断 532"/>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78105</xdr:rowOff>
    </xdr:from>
    <xdr:ext cx="533400" cy="257810"/>
    <xdr:sp macro="" textlink="">
      <xdr:nvSpPr>
        <xdr:cNvPr id="534" name="テキスト ボックス 533"/>
        <xdr:cNvSpPr txBox="1"/>
      </xdr:nvSpPr>
      <xdr:spPr>
        <a:xfrm>
          <a:off x="14324965" y="6250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20955</xdr:rowOff>
    </xdr:from>
    <xdr:to xmlns:xdr="http://schemas.openxmlformats.org/drawingml/2006/spreadsheetDrawing">
      <xdr:col>71</xdr:col>
      <xdr:colOff>177800</xdr:colOff>
      <xdr:row>34</xdr:row>
      <xdr:rowOff>127000</xdr:rowOff>
    </xdr:to>
    <xdr:cxnSp macro="">
      <xdr:nvCxnSpPr>
        <xdr:cNvPr id="535" name="直線コネクタ 534"/>
        <xdr:cNvCxnSpPr/>
      </xdr:nvCxnSpPr>
      <xdr:spPr>
        <a:xfrm flipV="1">
          <a:off x="12814300" y="585025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6" name="フローチャート: 判断 535"/>
        <xdr:cNvSpPr/>
      </xdr:nvSpPr>
      <xdr:spPr>
        <a:xfrm>
          <a:off x="13652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126365</xdr:rowOff>
    </xdr:from>
    <xdr:ext cx="533400" cy="259080"/>
    <xdr:sp macro="" textlink="">
      <xdr:nvSpPr>
        <xdr:cNvPr id="537" name="テキスト ボックス 536"/>
        <xdr:cNvSpPr txBox="1"/>
      </xdr:nvSpPr>
      <xdr:spPr>
        <a:xfrm>
          <a:off x="13435965" y="6298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37465</xdr:rowOff>
    </xdr:from>
    <xdr:to xmlns:xdr="http://schemas.openxmlformats.org/drawingml/2006/spreadsheetDrawing">
      <xdr:col>67</xdr:col>
      <xdr:colOff>101600</xdr:colOff>
      <xdr:row>36</xdr:row>
      <xdr:rowOff>139065</xdr:rowOff>
    </xdr:to>
    <xdr:sp macro="" textlink="">
      <xdr:nvSpPr>
        <xdr:cNvPr id="538" name="フローチャート: 判断 537"/>
        <xdr:cNvSpPr/>
      </xdr:nvSpPr>
      <xdr:spPr>
        <a:xfrm>
          <a:off x="12763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130175</xdr:rowOff>
    </xdr:from>
    <xdr:ext cx="533400" cy="259080"/>
    <xdr:sp macro="" textlink="">
      <xdr:nvSpPr>
        <xdr:cNvPr id="539" name="テキスト ボックス 538"/>
        <xdr:cNvSpPr txBox="1"/>
      </xdr:nvSpPr>
      <xdr:spPr>
        <a:xfrm>
          <a:off x="12546965" y="630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60325</xdr:rowOff>
    </xdr:from>
    <xdr:to xmlns:xdr="http://schemas.openxmlformats.org/drawingml/2006/spreadsheetDrawing">
      <xdr:col>85</xdr:col>
      <xdr:colOff>177800</xdr:colOff>
      <xdr:row>34</xdr:row>
      <xdr:rowOff>161925</xdr:rowOff>
    </xdr:to>
    <xdr:sp macro="" textlink="">
      <xdr:nvSpPr>
        <xdr:cNvPr id="545" name="楕円 544"/>
        <xdr:cNvSpPr/>
      </xdr:nvSpPr>
      <xdr:spPr>
        <a:xfrm>
          <a:off x="162687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83185</xdr:rowOff>
    </xdr:from>
    <xdr:ext cx="534670" cy="259080"/>
    <xdr:sp macro="" textlink="">
      <xdr:nvSpPr>
        <xdr:cNvPr id="546" name="消防費該当値テキスト"/>
        <xdr:cNvSpPr txBox="1"/>
      </xdr:nvSpPr>
      <xdr:spPr>
        <a:xfrm>
          <a:off x="16370300" y="5741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30</xdr:row>
      <xdr:rowOff>151765</xdr:rowOff>
    </xdr:from>
    <xdr:to xmlns:xdr="http://schemas.openxmlformats.org/drawingml/2006/spreadsheetDrawing">
      <xdr:col>81</xdr:col>
      <xdr:colOff>101600</xdr:colOff>
      <xdr:row>31</xdr:row>
      <xdr:rowOff>81915</xdr:rowOff>
    </xdr:to>
    <xdr:sp macro="" textlink="">
      <xdr:nvSpPr>
        <xdr:cNvPr id="547" name="楕円 546"/>
        <xdr:cNvSpPr/>
      </xdr:nvSpPr>
      <xdr:spPr>
        <a:xfrm>
          <a:off x="15430500" y="52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29</xdr:row>
      <xdr:rowOff>98425</xdr:rowOff>
    </xdr:from>
    <xdr:ext cx="533400" cy="257810"/>
    <xdr:sp macro="" textlink="">
      <xdr:nvSpPr>
        <xdr:cNvPr id="548" name="テキスト ボックス 547"/>
        <xdr:cNvSpPr txBox="1"/>
      </xdr:nvSpPr>
      <xdr:spPr>
        <a:xfrm>
          <a:off x="15213965" y="5070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32385</xdr:rowOff>
    </xdr:from>
    <xdr:to xmlns:xdr="http://schemas.openxmlformats.org/drawingml/2006/spreadsheetDrawing">
      <xdr:col>76</xdr:col>
      <xdr:colOff>165100</xdr:colOff>
      <xdr:row>30</xdr:row>
      <xdr:rowOff>133985</xdr:rowOff>
    </xdr:to>
    <xdr:sp macro="" textlink="">
      <xdr:nvSpPr>
        <xdr:cNvPr id="549" name="楕円 548"/>
        <xdr:cNvSpPr/>
      </xdr:nvSpPr>
      <xdr:spPr>
        <a:xfrm>
          <a:off x="14541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150495</xdr:rowOff>
    </xdr:from>
    <xdr:ext cx="533400" cy="259080"/>
    <xdr:sp macro="" textlink="">
      <xdr:nvSpPr>
        <xdr:cNvPr id="550" name="テキスト ボックス 549"/>
        <xdr:cNvSpPr txBox="1"/>
      </xdr:nvSpPr>
      <xdr:spPr>
        <a:xfrm>
          <a:off x="14324965" y="4951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141605</xdr:rowOff>
    </xdr:from>
    <xdr:to xmlns:xdr="http://schemas.openxmlformats.org/drawingml/2006/spreadsheetDrawing">
      <xdr:col>72</xdr:col>
      <xdr:colOff>38100</xdr:colOff>
      <xdr:row>34</xdr:row>
      <xdr:rowOff>71755</xdr:rowOff>
    </xdr:to>
    <xdr:sp macro="" textlink="">
      <xdr:nvSpPr>
        <xdr:cNvPr id="551" name="楕円 550"/>
        <xdr:cNvSpPr/>
      </xdr:nvSpPr>
      <xdr:spPr>
        <a:xfrm>
          <a:off x="13652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88265</xdr:rowOff>
    </xdr:from>
    <xdr:ext cx="533400" cy="257810"/>
    <xdr:sp macro="" textlink="">
      <xdr:nvSpPr>
        <xdr:cNvPr id="552" name="テキスト ボックス 551"/>
        <xdr:cNvSpPr txBox="1"/>
      </xdr:nvSpPr>
      <xdr:spPr>
        <a:xfrm>
          <a:off x="13435965" y="55746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76200</xdr:rowOff>
    </xdr:from>
    <xdr:to xmlns:xdr="http://schemas.openxmlformats.org/drawingml/2006/spreadsheetDrawing">
      <xdr:col>67</xdr:col>
      <xdr:colOff>101600</xdr:colOff>
      <xdr:row>35</xdr:row>
      <xdr:rowOff>6350</xdr:rowOff>
    </xdr:to>
    <xdr:sp macro="" textlink="">
      <xdr:nvSpPr>
        <xdr:cNvPr id="553" name="楕円 552"/>
        <xdr:cNvSpPr/>
      </xdr:nvSpPr>
      <xdr:spPr>
        <a:xfrm>
          <a:off x="12763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22860</xdr:rowOff>
    </xdr:from>
    <xdr:ext cx="533400" cy="259080"/>
    <xdr:sp macro="" textlink="">
      <xdr:nvSpPr>
        <xdr:cNvPr id="554" name="テキスト ボックス 553"/>
        <xdr:cNvSpPr txBox="1"/>
      </xdr:nvSpPr>
      <xdr:spPr>
        <a:xfrm>
          <a:off x="12546965" y="5680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3" name="テキスト ボックス 56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5" name="テキスト ボックス 564"/>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6" name="直線コネクタ 56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7" name="テキスト ボックス 56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8" name="直線コネクタ 56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9" name="テキスト ボックス 56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71" name="テキスト ボックス 570"/>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2" name="直線コネクタ 57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73" name="テキスト ボックス 572"/>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4" name="直線コネクタ 57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5" name="テキスト ボックス 574"/>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7" name="テキスト ボックス 576"/>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62230</xdr:rowOff>
    </xdr:from>
    <xdr:to xmlns:xdr="http://schemas.openxmlformats.org/drawingml/2006/spreadsheetDrawing">
      <xdr:col>85</xdr:col>
      <xdr:colOff>126365</xdr:colOff>
      <xdr:row>59</xdr:row>
      <xdr:rowOff>72390</xdr:rowOff>
    </xdr:to>
    <xdr:cxnSp macro="">
      <xdr:nvCxnSpPr>
        <xdr:cNvPr id="579" name="直線コネクタ 578"/>
        <xdr:cNvCxnSpPr/>
      </xdr:nvCxnSpPr>
      <xdr:spPr>
        <a:xfrm flipV="1">
          <a:off x="16317595" y="8634730"/>
          <a:ext cx="127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76200</xdr:rowOff>
    </xdr:from>
    <xdr:ext cx="534670" cy="257810"/>
    <xdr:sp macro="" textlink="">
      <xdr:nvSpPr>
        <xdr:cNvPr id="580" name="教育費最小値テキスト"/>
        <xdr:cNvSpPr txBox="1"/>
      </xdr:nvSpPr>
      <xdr:spPr>
        <a:xfrm>
          <a:off x="16370300" y="101917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72390</xdr:rowOff>
    </xdr:from>
    <xdr:to xmlns:xdr="http://schemas.openxmlformats.org/drawingml/2006/spreadsheetDrawing">
      <xdr:col>86</xdr:col>
      <xdr:colOff>25400</xdr:colOff>
      <xdr:row>59</xdr:row>
      <xdr:rowOff>72390</xdr:rowOff>
    </xdr:to>
    <xdr:cxnSp macro="">
      <xdr:nvCxnSpPr>
        <xdr:cNvPr id="581" name="直線コネクタ 580"/>
        <xdr:cNvCxnSpPr/>
      </xdr:nvCxnSpPr>
      <xdr:spPr>
        <a:xfrm>
          <a:off x="162306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xdr:rowOff>
    </xdr:from>
    <xdr:ext cx="598805" cy="257810"/>
    <xdr:sp macro="" textlink="">
      <xdr:nvSpPr>
        <xdr:cNvPr id="582" name="教育費最大値テキスト"/>
        <xdr:cNvSpPr txBox="1"/>
      </xdr:nvSpPr>
      <xdr:spPr>
        <a:xfrm>
          <a:off x="16370300" y="84099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150,087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62230</xdr:rowOff>
    </xdr:from>
    <xdr:to xmlns:xdr="http://schemas.openxmlformats.org/drawingml/2006/spreadsheetDrawing">
      <xdr:col>86</xdr:col>
      <xdr:colOff>25400</xdr:colOff>
      <xdr:row>50</xdr:row>
      <xdr:rowOff>62230</xdr:rowOff>
    </xdr:to>
    <xdr:cxnSp macro="">
      <xdr:nvCxnSpPr>
        <xdr:cNvPr id="583" name="直線コネクタ 582"/>
        <xdr:cNvCxnSpPr/>
      </xdr:nvCxnSpPr>
      <xdr:spPr>
        <a:xfrm>
          <a:off x="16230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136525</xdr:rowOff>
    </xdr:from>
    <xdr:to xmlns:xdr="http://schemas.openxmlformats.org/drawingml/2006/spreadsheetDrawing">
      <xdr:col>85</xdr:col>
      <xdr:colOff>127000</xdr:colOff>
      <xdr:row>57</xdr:row>
      <xdr:rowOff>154940</xdr:rowOff>
    </xdr:to>
    <xdr:cxnSp macro="">
      <xdr:nvCxnSpPr>
        <xdr:cNvPr id="584" name="直線コネクタ 583"/>
        <xdr:cNvCxnSpPr/>
      </xdr:nvCxnSpPr>
      <xdr:spPr>
        <a:xfrm>
          <a:off x="15481300" y="99091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95885</xdr:rowOff>
    </xdr:from>
    <xdr:ext cx="534670" cy="259080"/>
    <xdr:sp macro="" textlink="">
      <xdr:nvSpPr>
        <xdr:cNvPr id="585" name="教育費平均値テキスト"/>
        <xdr:cNvSpPr txBox="1"/>
      </xdr:nvSpPr>
      <xdr:spPr>
        <a:xfrm>
          <a:off x="16370300" y="9525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177800</xdr:colOff>
      <xdr:row>57</xdr:row>
      <xdr:rowOff>3175</xdr:rowOff>
    </xdr:to>
    <xdr:sp macro="" textlink="">
      <xdr:nvSpPr>
        <xdr:cNvPr id="586" name="フローチャート: 判断 585"/>
        <xdr:cNvSpPr/>
      </xdr:nvSpPr>
      <xdr:spPr>
        <a:xfrm>
          <a:off x="162687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136525</xdr:rowOff>
    </xdr:from>
    <xdr:to xmlns:xdr="http://schemas.openxmlformats.org/drawingml/2006/spreadsheetDrawing">
      <xdr:col>81</xdr:col>
      <xdr:colOff>50800</xdr:colOff>
      <xdr:row>57</xdr:row>
      <xdr:rowOff>153035</xdr:rowOff>
    </xdr:to>
    <xdr:cxnSp macro="">
      <xdr:nvCxnSpPr>
        <xdr:cNvPr id="587" name="直線コネクタ 586"/>
        <xdr:cNvCxnSpPr/>
      </xdr:nvCxnSpPr>
      <xdr:spPr>
        <a:xfrm flipV="1">
          <a:off x="14592300" y="99091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53975</xdr:rowOff>
    </xdr:from>
    <xdr:to xmlns:xdr="http://schemas.openxmlformats.org/drawingml/2006/spreadsheetDrawing">
      <xdr:col>81</xdr:col>
      <xdr:colOff>101600</xdr:colOff>
      <xdr:row>56</xdr:row>
      <xdr:rowOff>155575</xdr:rowOff>
    </xdr:to>
    <xdr:sp macro="" textlink="">
      <xdr:nvSpPr>
        <xdr:cNvPr id="588" name="フローチャート: 判断 587"/>
        <xdr:cNvSpPr/>
      </xdr:nvSpPr>
      <xdr:spPr>
        <a:xfrm>
          <a:off x="15430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635</xdr:rowOff>
    </xdr:from>
    <xdr:ext cx="533400" cy="259080"/>
    <xdr:sp macro="" textlink="">
      <xdr:nvSpPr>
        <xdr:cNvPr id="589" name="テキスト ボックス 588"/>
        <xdr:cNvSpPr txBox="1"/>
      </xdr:nvSpPr>
      <xdr:spPr>
        <a:xfrm>
          <a:off x="15213965" y="9430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153035</xdr:rowOff>
    </xdr:from>
    <xdr:to xmlns:xdr="http://schemas.openxmlformats.org/drawingml/2006/spreadsheetDrawing">
      <xdr:col>76</xdr:col>
      <xdr:colOff>114300</xdr:colOff>
      <xdr:row>57</xdr:row>
      <xdr:rowOff>168275</xdr:rowOff>
    </xdr:to>
    <xdr:cxnSp macro="">
      <xdr:nvCxnSpPr>
        <xdr:cNvPr id="590" name="直線コネクタ 589"/>
        <xdr:cNvCxnSpPr/>
      </xdr:nvCxnSpPr>
      <xdr:spPr>
        <a:xfrm flipV="1">
          <a:off x="13703300" y="9925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161290</xdr:rowOff>
    </xdr:from>
    <xdr:to xmlns:xdr="http://schemas.openxmlformats.org/drawingml/2006/spreadsheetDrawing">
      <xdr:col>76</xdr:col>
      <xdr:colOff>165100</xdr:colOff>
      <xdr:row>56</xdr:row>
      <xdr:rowOff>91440</xdr:rowOff>
    </xdr:to>
    <xdr:sp macro="" textlink="">
      <xdr:nvSpPr>
        <xdr:cNvPr id="591" name="フローチャート: 判断 590"/>
        <xdr:cNvSpPr/>
      </xdr:nvSpPr>
      <xdr:spPr>
        <a:xfrm>
          <a:off x="14541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107950</xdr:rowOff>
    </xdr:from>
    <xdr:ext cx="533400" cy="259080"/>
    <xdr:sp macro="" textlink="">
      <xdr:nvSpPr>
        <xdr:cNvPr id="592" name="テキスト ボックス 591"/>
        <xdr:cNvSpPr txBox="1"/>
      </xdr:nvSpPr>
      <xdr:spPr>
        <a:xfrm>
          <a:off x="14324965" y="9366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168275</xdr:rowOff>
    </xdr:from>
    <xdr:to xmlns:xdr="http://schemas.openxmlformats.org/drawingml/2006/spreadsheetDrawing">
      <xdr:col>71</xdr:col>
      <xdr:colOff>177800</xdr:colOff>
      <xdr:row>58</xdr:row>
      <xdr:rowOff>49530</xdr:rowOff>
    </xdr:to>
    <xdr:cxnSp macro="">
      <xdr:nvCxnSpPr>
        <xdr:cNvPr id="593" name="直線コネクタ 592"/>
        <xdr:cNvCxnSpPr/>
      </xdr:nvCxnSpPr>
      <xdr:spPr>
        <a:xfrm flipV="1">
          <a:off x="12814300" y="99409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42545</xdr:rowOff>
    </xdr:from>
    <xdr:to xmlns:xdr="http://schemas.openxmlformats.org/drawingml/2006/spreadsheetDrawing">
      <xdr:col>72</xdr:col>
      <xdr:colOff>38100</xdr:colOff>
      <xdr:row>56</xdr:row>
      <xdr:rowOff>144145</xdr:rowOff>
    </xdr:to>
    <xdr:sp macro="" textlink="">
      <xdr:nvSpPr>
        <xdr:cNvPr id="594" name="フローチャート: 判断 593"/>
        <xdr:cNvSpPr/>
      </xdr:nvSpPr>
      <xdr:spPr>
        <a:xfrm>
          <a:off x="13652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160655</xdr:rowOff>
    </xdr:from>
    <xdr:ext cx="533400" cy="259080"/>
    <xdr:sp macro="" textlink="">
      <xdr:nvSpPr>
        <xdr:cNvPr id="595" name="テキスト ボックス 594"/>
        <xdr:cNvSpPr txBox="1"/>
      </xdr:nvSpPr>
      <xdr:spPr>
        <a:xfrm>
          <a:off x="13435965" y="9418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596" name="フローチャート: 判断 595"/>
        <xdr:cNvSpPr/>
      </xdr:nvSpPr>
      <xdr:spPr>
        <a:xfrm>
          <a:off x="12763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75565</xdr:rowOff>
    </xdr:from>
    <xdr:ext cx="533400" cy="257810"/>
    <xdr:sp macro="" textlink="">
      <xdr:nvSpPr>
        <xdr:cNvPr id="597" name="テキスト ボックス 596"/>
        <xdr:cNvSpPr txBox="1"/>
      </xdr:nvSpPr>
      <xdr:spPr>
        <a:xfrm>
          <a:off x="12546965" y="9505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103505</xdr:rowOff>
    </xdr:from>
    <xdr:to xmlns:xdr="http://schemas.openxmlformats.org/drawingml/2006/spreadsheetDrawing">
      <xdr:col>85</xdr:col>
      <xdr:colOff>177800</xdr:colOff>
      <xdr:row>58</xdr:row>
      <xdr:rowOff>33655</xdr:rowOff>
    </xdr:to>
    <xdr:sp macro="" textlink="">
      <xdr:nvSpPr>
        <xdr:cNvPr id="603" name="楕円 602"/>
        <xdr:cNvSpPr/>
      </xdr:nvSpPr>
      <xdr:spPr>
        <a:xfrm>
          <a:off x="162687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81915</xdr:rowOff>
    </xdr:from>
    <xdr:ext cx="534670" cy="259080"/>
    <xdr:sp macro="" textlink="">
      <xdr:nvSpPr>
        <xdr:cNvPr id="604" name="教育費該当値テキスト"/>
        <xdr:cNvSpPr txBox="1"/>
      </xdr:nvSpPr>
      <xdr:spPr>
        <a:xfrm>
          <a:off x="16370300" y="9854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86360</xdr:rowOff>
    </xdr:from>
    <xdr:to xmlns:xdr="http://schemas.openxmlformats.org/drawingml/2006/spreadsheetDrawing">
      <xdr:col>81</xdr:col>
      <xdr:colOff>101600</xdr:colOff>
      <xdr:row>58</xdr:row>
      <xdr:rowOff>15875</xdr:rowOff>
    </xdr:to>
    <xdr:sp macro="" textlink="">
      <xdr:nvSpPr>
        <xdr:cNvPr id="605" name="楕円 604"/>
        <xdr:cNvSpPr/>
      </xdr:nvSpPr>
      <xdr:spPr>
        <a:xfrm>
          <a:off x="15430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6985</xdr:rowOff>
    </xdr:from>
    <xdr:ext cx="533400" cy="257810"/>
    <xdr:sp macro="" textlink="">
      <xdr:nvSpPr>
        <xdr:cNvPr id="606" name="テキスト ボックス 605"/>
        <xdr:cNvSpPr txBox="1"/>
      </xdr:nvSpPr>
      <xdr:spPr>
        <a:xfrm>
          <a:off x="15213965" y="9951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102235</xdr:rowOff>
    </xdr:from>
    <xdr:to xmlns:xdr="http://schemas.openxmlformats.org/drawingml/2006/spreadsheetDrawing">
      <xdr:col>76</xdr:col>
      <xdr:colOff>165100</xdr:colOff>
      <xdr:row>58</xdr:row>
      <xdr:rowOff>32385</xdr:rowOff>
    </xdr:to>
    <xdr:sp macro="" textlink="">
      <xdr:nvSpPr>
        <xdr:cNvPr id="607" name="楕円 606"/>
        <xdr:cNvSpPr/>
      </xdr:nvSpPr>
      <xdr:spPr>
        <a:xfrm>
          <a:off x="14541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23495</xdr:rowOff>
    </xdr:from>
    <xdr:ext cx="533400" cy="259080"/>
    <xdr:sp macro="" textlink="">
      <xdr:nvSpPr>
        <xdr:cNvPr id="608" name="テキスト ボックス 607"/>
        <xdr:cNvSpPr txBox="1"/>
      </xdr:nvSpPr>
      <xdr:spPr>
        <a:xfrm>
          <a:off x="14324965" y="9967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117475</xdr:rowOff>
    </xdr:from>
    <xdr:to xmlns:xdr="http://schemas.openxmlformats.org/drawingml/2006/spreadsheetDrawing">
      <xdr:col>72</xdr:col>
      <xdr:colOff>38100</xdr:colOff>
      <xdr:row>58</xdr:row>
      <xdr:rowOff>47625</xdr:rowOff>
    </xdr:to>
    <xdr:sp macro="" textlink="">
      <xdr:nvSpPr>
        <xdr:cNvPr id="609" name="楕円 608"/>
        <xdr:cNvSpPr/>
      </xdr:nvSpPr>
      <xdr:spPr>
        <a:xfrm>
          <a:off x="13652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38735</xdr:rowOff>
    </xdr:from>
    <xdr:ext cx="533400" cy="259080"/>
    <xdr:sp macro="" textlink="">
      <xdr:nvSpPr>
        <xdr:cNvPr id="610" name="テキスト ボックス 609"/>
        <xdr:cNvSpPr txBox="1"/>
      </xdr:nvSpPr>
      <xdr:spPr>
        <a:xfrm>
          <a:off x="13435965" y="9982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170180</xdr:rowOff>
    </xdr:from>
    <xdr:to xmlns:xdr="http://schemas.openxmlformats.org/drawingml/2006/spreadsheetDrawing">
      <xdr:col>67</xdr:col>
      <xdr:colOff>101600</xdr:colOff>
      <xdr:row>58</xdr:row>
      <xdr:rowOff>100330</xdr:rowOff>
    </xdr:to>
    <xdr:sp macro="" textlink="">
      <xdr:nvSpPr>
        <xdr:cNvPr id="611" name="楕円 610"/>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91440</xdr:rowOff>
    </xdr:from>
    <xdr:ext cx="533400" cy="259080"/>
    <xdr:sp macro="" textlink="">
      <xdr:nvSpPr>
        <xdr:cNvPr id="612" name="テキスト ボックス 611"/>
        <xdr:cNvSpPr txBox="1"/>
      </xdr:nvSpPr>
      <xdr:spPr>
        <a:xfrm>
          <a:off x="12546965" y="10035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1" name="テキスト ボックス 620"/>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3" name="直線コネクタ 62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4" name="テキスト ボックス 623"/>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5" name="直線コネクタ 62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26" name="テキスト ボックス 625"/>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7" name="直線コネクタ 62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8" name="テキスト ボックス 62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9" name="直線コネクタ 62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30" name="テキスト ボックス 629"/>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1" name="直線コネクタ 63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2" name="テキスト ボックス 631"/>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3" name="直線コネクタ 63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34" name="テキスト ボックス 633"/>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6" name="テキスト ボックス 635"/>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29845</xdr:rowOff>
    </xdr:from>
    <xdr:to xmlns:xdr="http://schemas.openxmlformats.org/drawingml/2006/spreadsheetDrawing">
      <xdr:col>85</xdr:col>
      <xdr:colOff>126365</xdr:colOff>
      <xdr:row>79</xdr:row>
      <xdr:rowOff>99060</xdr:rowOff>
    </xdr:to>
    <xdr:cxnSp macro="">
      <xdr:nvCxnSpPr>
        <xdr:cNvPr id="638" name="直線コネクタ 637"/>
        <xdr:cNvCxnSpPr/>
      </xdr:nvCxnSpPr>
      <xdr:spPr>
        <a:xfrm flipV="1">
          <a:off x="1631759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0" name="直線コネクタ 63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147955</xdr:rowOff>
    </xdr:from>
    <xdr:ext cx="534670" cy="258445"/>
    <xdr:sp macro="" textlink="">
      <xdr:nvSpPr>
        <xdr:cNvPr id="641" name="災害復旧費最大値テキスト"/>
        <xdr:cNvSpPr txBox="1"/>
      </xdr:nvSpPr>
      <xdr:spPr>
        <a:xfrm>
          <a:off x="16370300" y="11978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29845</xdr:rowOff>
    </xdr:from>
    <xdr:to xmlns:xdr="http://schemas.openxmlformats.org/drawingml/2006/spreadsheetDrawing">
      <xdr:col>86</xdr:col>
      <xdr:colOff>25400</xdr:colOff>
      <xdr:row>71</xdr:row>
      <xdr:rowOff>29845</xdr:rowOff>
    </xdr:to>
    <xdr:cxnSp macro="">
      <xdr:nvCxnSpPr>
        <xdr:cNvPr id="642" name="直線コネクタ 641"/>
        <xdr:cNvCxnSpPr/>
      </xdr:nvCxnSpPr>
      <xdr:spPr>
        <a:xfrm>
          <a:off x="16230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57785</xdr:rowOff>
    </xdr:from>
    <xdr:to xmlns:xdr="http://schemas.openxmlformats.org/drawingml/2006/spreadsheetDrawing">
      <xdr:col>85</xdr:col>
      <xdr:colOff>127000</xdr:colOff>
      <xdr:row>79</xdr:row>
      <xdr:rowOff>66040</xdr:rowOff>
    </xdr:to>
    <xdr:cxnSp macro="">
      <xdr:nvCxnSpPr>
        <xdr:cNvPr id="643" name="直線コネクタ 642"/>
        <xdr:cNvCxnSpPr/>
      </xdr:nvCxnSpPr>
      <xdr:spPr>
        <a:xfrm>
          <a:off x="15481300" y="1360233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97790</xdr:rowOff>
    </xdr:from>
    <xdr:ext cx="469900" cy="257810"/>
    <xdr:sp macro="" textlink="">
      <xdr:nvSpPr>
        <xdr:cNvPr id="644" name="災害復旧費平均値テキスト"/>
        <xdr:cNvSpPr txBox="1"/>
      </xdr:nvSpPr>
      <xdr:spPr>
        <a:xfrm>
          <a:off x="16370300" y="1329944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74930</xdr:rowOff>
    </xdr:from>
    <xdr:to xmlns:xdr="http://schemas.openxmlformats.org/drawingml/2006/spreadsheetDrawing">
      <xdr:col>85</xdr:col>
      <xdr:colOff>177800</xdr:colOff>
      <xdr:row>79</xdr:row>
      <xdr:rowOff>5080</xdr:rowOff>
    </xdr:to>
    <xdr:sp macro="" textlink="">
      <xdr:nvSpPr>
        <xdr:cNvPr id="645" name="フローチャート: 判断 644"/>
        <xdr:cNvSpPr/>
      </xdr:nvSpPr>
      <xdr:spPr>
        <a:xfrm>
          <a:off x="162687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27940</xdr:rowOff>
    </xdr:from>
    <xdr:to xmlns:xdr="http://schemas.openxmlformats.org/drawingml/2006/spreadsheetDrawing">
      <xdr:col>81</xdr:col>
      <xdr:colOff>50800</xdr:colOff>
      <xdr:row>79</xdr:row>
      <xdr:rowOff>57785</xdr:rowOff>
    </xdr:to>
    <xdr:cxnSp macro="">
      <xdr:nvCxnSpPr>
        <xdr:cNvPr id="646" name="直線コネクタ 645"/>
        <xdr:cNvCxnSpPr/>
      </xdr:nvCxnSpPr>
      <xdr:spPr>
        <a:xfrm>
          <a:off x="14592300" y="135724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55245</xdr:rowOff>
    </xdr:from>
    <xdr:to xmlns:xdr="http://schemas.openxmlformats.org/drawingml/2006/spreadsheetDrawing">
      <xdr:col>81</xdr:col>
      <xdr:colOff>101600</xdr:colOff>
      <xdr:row>78</xdr:row>
      <xdr:rowOff>156845</xdr:rowOff>
    </xdr:to>
    <xdr:sp macro="" textlink="">
      <xdr:nvSpPr>
        <xdr:cNvPr id="647" name="フローチャート: 判断 646"/>
        <xdr:cNvSpPr/>
      </xdr:nvSpPr>
      <xdr:spPr>
        <a:xfrm>
          <a:off x="15430500" y="1342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1905</xdr:rowOff>
    </xdr:from>
    <xdr:ext cx="533400" cy="259080"/>
    <xdr:sp macro="" textlink="">
      <xdr:nvSpPr>
        <xdr:cNvPr id="648" name="テキスト ボックス 647"/>
        <xdr:cNvSpPr txBox="1"/>
      </xdr:nvSpPr>
      <xdr:spPr>
        <a:xfrm>
          <a:off x="15213965" y="13203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27940</xdr:rowOff>
    </xdr:from>
    <xdr:to xmlns:xdr="http://schemas.openxmlformats.org/drawingml/2006/spreadsheetDrawing">
      <xdr:col>76</xdr:col>
      <xdr:colOff>114300</xdr:colOff>
      <xdr:row>79</xdr:row>
      <xdr:rowOff>57150</xdr:rowOff>
    </xdr:to>
    <xdr:cxnSp macro="">
      <xdr:nvCxnSpPr>
        <xdr:cNvPr id="649" name="直線コネクタ 648"/>
        <xdr:cNvCxnSpPr/>
      </xdr:nvCxnSpPr>
      <xdr:spPr>
        <a:xfrm flipV="1">
          <a:off x="13703300" y="13572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69215</xdr:rowOff>
    </xdr:from>
    <xdr:to xmlns:xdr="http://schemas.openxmlformats.org/drawingml/2006/spreadsheetDrawing">
      <xdr:col>76</xdr:col>
      <xdr:colOff>165100</xdr:colOff>
      <xdr:row>78</xdr:row>
      <xdr:rowOff>170815</xdr:rowOff>
    </xdr:to>
    <xdr:sp macro="" textlink="">
      <xdr:nvSpPr>
        <xdr:cNvPr id="650" name="フローチャート: 判断 649"/>
        <xdr:cNvSpPr/>
      </xdr:nvSpPr>
      <xdr:spPr>
        <a:xfrm>
          <a:off x="14541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15875</xdr:rowOff>
    </xdr:from>
    <xdr:ext cx="468630" cy="259080"/>
    <xdr:sp macro="" textlink="">
      <xdr:nvSpPr>
        <xdr:cNvPr id="651" name="テキスト ボックス 650"/>
        <xdr:cNvSpPr txBox="1"/>
      </xdr:nvSpPr>
      <xdr:spPr>
        <a:xfrm>
          <a:off x="14357350" y="13217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57150</xdr:rowOff>
    </xdr:from>
    <xdr:to xmlns:xdr="http://schemas.openxmlformats.org/drawingml/2006/spreadsheetDrawing">
      <xdr:col>71</xdr:col>
      <xdr:colOff>177800</xdr:colOff>
      <xdr:row>79</xdr:row>
      <xdr:rowOff>74930</xdr:rowOff>
    </xdr:to>
    <xdr:cxnSp macro="">
      <xdr:nvCxnSpPr>
        <xdr:cNvPr id="652" name="直線コネクタ 651"/>
        <xdr:cNvCxnSpPr/>
      </xdr:nvCxnSpPr>
      <xdr:spPr>
        <a:xfrm flipV="1">
          <a:off x="12814300" y="136017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54610</xdr:rowOff>
    </xdr:from>
    <xdr:to xmlns:xdr="http://schemas.openxmlformats.org/drawingml/2006/spreadsheetDrawing">
      <xdr:col>72</xdr:col>
      <xdr:colOff>38100</xdr:colOff>
      <xdr:row>78</xdr:row>
      <xdr:rowOff>156210</xdr:rowOff>
    </xdr:to>
    <xdr:sp macro="" textlink="">
      <xdr:nvSpPr>
        <xdr:cNvPr id="653" name="フローチャート: 判断 652"/>
        <xdr:cNvSpPr/>
      </xdr:nvSpPr>
      <xdr:spPr>
        <a:xfrm>
          <a:off x="13652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1270</xdr:rowOff>
    </xdr:from>
    <xdr:ext cx="533400" cy="259080"/>
    <xdr:sp macro="" textlink="">
      <xdr:nvSpPr>
        <xdr:cNvPr id="654" name="テキスト ボックス 653"/>
        <xdr:cNvSpPr txBox="1"/>
      </xdr:nvSpPr>
      <xdr:spPr>
        <a:xfrm>
          <a:off x="13435965" y="13202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55" name="フローチャート: 判断 654"/>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8630" cy="257810"/>
    <xdr:sp macro="" textlink="">
      <xdr:nvSpPr>
        <xdr:cNvPr id="656" name="テキスト ボックス 655"/>
        <xdr:cNvSpPr txBox="1"/>
      </xdr:nvSpPr>
      <xdr:spPr>
        <a:xfrm>
          <a:off x="12579350" y="13219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15240</xdr:rowOff>
    </xdr:from>
    <xdr:to xmlns:xdr="http://schemas.openxmlformats.org/drawingml/2006/spreadsheetDrawing">
      <xdr:col>85</xdr:col>
      <xdr:colOff>177800</xdr:colOff>
      <xdr:row>79</xdr:row>
      <xdr:rowOff>116840</xdr:rowOff>
    </xdr:to>
    <xdr:sp macro="" textlink="">
      <xdr:nvSpPr>
        <xdr:cNvPr id="662" name="楕円 661"/>
        <xdr:cNvSpPr/>
      </xdr:nvSpPr>
      <xdr:spPr>
        <a:xfrm>
          <a:off x="16268700" y="135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101600</xdr:rowOff>
    </xdr:from>
    <xdr:ext cx="469900" cy="259080"/>
    <xdr:sp macro="" textlink="">
      <xdr:nvSpPr>
        <xdr:cNvPr id="663" name="災害復旧費該当値テキスト"/>
        <xdr:cNvSpPr txBox="1"/>
      </xdr:nvSpPr>
      <xdr:spPr>
        <a:xfrm>
          <a:off x="16370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109220</xdr:rowOff>
    </xdr:to>
    <xdr:sp macro="" textlink="">
      <xdr:nvSpPr>
        <xdr:cNvPr id="664" name="楕円 663"/>
        <xdr:cNvSpPr/>
      </xdr:nvSpPr>
      <xdr:spPr>
        <a:xfrm>
          <a:off x="15430500" y="13551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99695</xdr:rowOff>
    </xdr:from>
    <xdr:ext cx="468630" cy="257810"/>
    <xdr:sp macro="" textlink="">
      <xdr:nvSpPr>
        <xdr:cNvPr id="665" name="テキスト ボックス 664"/>
        <xdr:cNvSpPr txBox="1"/>
      </xdr:nvSpPr>
      <xdr:spPr>
        <a:xfrm>
          <a:off x="15246350" y="13644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66" name="楕円 665"/>
        <xdr:cNvSpPr/>
      </xdr:nvSpPr>
      <xdr:spPr>
        <a:xfrm>
          <a:off x="14541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69850</xdr:rowOff>
    </xdr:from>
    <xdr:ext cx="468630" cy="259080"/>
    <xdr:sp macro="" textlink="">
      <xdr:nvSpPr>
        <xdr:cNvPr id="667" name="テキスト ボックス 666"/>
        <xdr:cNvSpPr txBox="1"/>
      </xdr:nvSpPr>
      <xdr:spPr>
        <a:xfrm>
          <a:off x="14357350" y="13614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6350</xdr:rowOff>
    </xdr:from>
    <xdr:to xmlns:xdr="http://schemas.openxmlformats.org/drawingml/2006/spreadsheetDrawing">
      <xdr:col>72</xdr:col>
      <xdr:colOff>38100</xdr:colOff>
      <xdr:row>79</xdr:row>
      <xdr:rowOff>107950</xdr:rowOff>
    </xdr:to>
    <xdr:sp macro="" textlink="">
      <xdr:nvSpPr>
        <xdr:cNvPr id="668" name="楕円 667"/>
        <xdr:cNvSpPr/>
      </xdr:nvSpPr>
      <xdr:spPr>
        <a:xfrm>
          <a:off x="1365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99060</xdr:rowOff>
    </xdr:from>
    <xdr:ext cx="468630" cy="257810"/>
    <xdr:sp macro="" textlink="">
      <xdr:nvSpPr>
        <xdr:cNvPr id="669" name="テキスト ボックス 668"/>
        <xdr:cNvSpPr txBox="1"/>
      </xdr:nvSpPr>
      <xdr:spPr>
        <a:xfrm>
          <a:off x="13468350" y="13643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23495</xdr:rowOff>
    </xdr:from>
    <xdr:to xmlns:xdr="http://schemas.openxmlformats.org/drawingml/2006/spreadsheetDrawing">
      <xdr:col>67</xdr:col>
      <xdr:colOff>101600</xdr:colOff>
      <xdr:row>79</xdr:row>
      <xdr:rowOff>125095</xdr:rowOff>
    </xdr:to>
    <xdr:sp macro="" textlink="">
      <xdr:nvSpPr>
        <xdr:cNvPr id="670" name="楕円 669"/>
        <xdr:cNvSpPr/>
      </xdr:nvSpPr>
      <xdr:spPr>
        <a:xfrm>
          <a:off x="12763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116205</xdr:rowOff>
    </xdr:from>
    <xdr:ext cx="468630" cy="259080"/>
    <xdr:sp macro="" textlink="">
      <xdr:nvSpPr>
        <xdr:cNvPr id="671" name="テキスト ボックス 670"/>
        <xdr:cNvSpPr txBox="1"/>
      </xdr:nvSpPr>
      <xdr:spPr>
        <a:xfrm>
          <a:off x="12579350" y="1366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80" name="テキスト ボックス 67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2" name="直線コネクタ 681"/>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83" name="テキスト ボックス 682"/>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4" name="直線コネクタ 683"/>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360" cy="257810"/>
    <xdr:sp macro="" textlink="">
      <xdr:nvSpPr>
        <xdr:cNvPr id="685" name="テキスト ボックス 684"/>
        <xdr:cNvSpPr txBox="1"/>
      </xdr:nvSpPr>
      <xdr:spPr>
        <a:xfrm>
          <a:off x="11850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6" name="直線コネクタ 685"/>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360" cy="259080"/>
    <xdr:sp macro="" textlink="">
      <xdr:nvSpPr>
        <xdr:cNvPr id="687" name="テキスト ボックス 686"/>
        <xdr:cNvSpPr txBox="1"/>
      </xdr:nvSpPr>
      <xdr:spPr>
        <a:xfrm>
          <a:off x="11850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8" name="直線コネクタ 687"/>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360" cy="257810"/>
    <xdr:sp macro="" textlink="">
      <xdr:nvSpPr>
        <xdr:cNvPr id="689" name="テキスト ボックス 688"/>
        <xdr:cNvSpPr txBox="1"/>
      </xdr:nvSpPr>
      <xdr:spPr>
        <a:xfrm>
          <a:off x="11850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0" name="直線コネクタ 689"/>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91" name="テキスト ボックス 690"/>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2" name="直線コネクタ 691"/>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93" name="テキスト ボックス 692"/>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4" name="直線コネクタ 69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5" name="テキスト ボックス 694"/>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166370</xdr:rowOff>
    </xdr:to>
    <xdr:cxnSp macro="">
      <xdr:nvCxnSpPr>
        <xdr:cNvPr id="697" name="直線コネクタ 696"/>
        <xdr:cNvCxnSpPr/>
      </xdr:nvCxnSpPr>
      <xdr:spPr>
        <a:xfrm flipV="1">
          <a:off x="16317595" y="15368270"/>
          <a:ext cx="127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170180</xdr:rowOff>
    </xdr:from>
    <xdr:ext cx="534670" cy="259080"/>
    <xdr:sp macro="" textlink="">
      <xdr:nvSpPr>
        <xdr:cNvPr id="698" name="公債費最小値テキスト"/>
        <xdr:cNvSpPr txBox="1"/>
      </xdr:nvSpPr>
      <xdr:spPr>
        <a:xfrm>
          <a:off x="16370300" y="16972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166370</xdr:rowOff>
    </xdr:from>
    <xdr:to xmlns:xdr="http://schemas.openxmlformats.org/drawingml/2006/spreadsheetDrawing">
      <xdr:col>86</xdr:col>
      <xdr:colOff>25400</xdr:colOff>
      <xdr:row>98</xdr:row>
      <xdr:rowOff>166370</xdr:rowOff>
    </xdr:to>
    <xdr:cxnSp macro="">
      <xdr:nvCxnSpPr>
        <xdr:cNvPr id="699" name="直線コネクタ 698"/>
        <xdr:cNvCxnSpPr/>
      </xdr:nvCxnSpPr>
      <xdr:spPr>
        <a:xfrm>
          <a:off x="16230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0"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521,864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1" name="直線コネクタ 700"/>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163195</xdr:rowOff>
    </xdr:from>
    <xdr:to xmlns:xdr="http://schemas.openxmlformats.org/drawingml/2006/spreadsheetDrawing">
      <xdr:col>85</xdr:col>
      <xdr:colOff>127000</xdr:colOff>
      <xdr:row>97</xdr:row>
      <xdr:rowOff>20955</xdr:rowOff>
    </xdr:to>
    <xdr:cxnSp macro="">
      <xdr:nvCxnSpPr>
        <xdr:cNvPr id="702" name="直線コネクタ 701"/>
        <xdr:cNvCxnSpPr/>
      </xdr:nvCxnSpPr>
      <xdr:spPr>
        <a:xfrm flipV="1">
          <a:off x="15481300" y="166223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116205</xdr:rowOff>
    </xdr:from>
    <xdr:ext cx="534670" cy="259080"/>
    <xdr:sp macro="" textlink="">
      <xdr:nvSpPr>
        <xdr:cNvPr id="703" name="公債費平均値テキスト"/>
        <xdr:cNvSpPr txBox="1"/>
      </xdr:nvSpPr>
      <xdr:spPr>
        <a:xfrm>
          <a:off x="16370300" y="16746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137795</xdr:rowOff>
    </xdr:from>
    <xdr:to xmlns:xdr="http://schemas.openxmlformats.org/drawingml/2006/spreadsheetDrawing">
      <xdr:col>85</xdr:col>
      <xdr:colOff>177800</xdr:colOff>
      <xdr:row>98</xdr:row>
      <xdr:rowOff>67945</xdr:rowOff>
    </xdr:to>
    <xdr:sp macro="" textlink="">
      <xdr:nvSpPr>
        <xdr:cNvPr id="704" name="フローチャート: 判断 703"/>
        <xdr:cNvSpPr/>
      </xdr:nvSpPr>
      <xdr:spPr>
        <a:xfrm>
          <a:off x="162687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20955</xdr:rowOff>
    </xdr:from>
    <xdr:to xmlns:xdr="http://schemas.openxmlformats.org/drawingml/2006/spreadsheetDrawing">
      <xdr:col>81</xdr:col>
      <xdr:colOff>50800</xdr:colOff>
      <xdr:row>97</xdr:row>
      <xdr:rowOff>29210</xdr:rowOff>
    </xdr:to>
    <xdr:cxnSp macro="">
      <xdr:nvCxnSpPr>
        <xdr:cNvPr id="705" name="直線コネクタ 704"/>
        <xdr:cNvCxnSpPr/>
      </xdr:nvCxnSpPr>
      <xdr:spPr>
        <a:xfrm flipV="1">
          <a:off x="14592300" y="166516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6" name="フローチャート: 判断 705"/>
        <xdr:cNvSpPr/>
      </xdr:nvSpPr>
      <xdr:spPr>
        <a:xfrm>
          <a:off x="15430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67310</xdr:rowOff>
    </xdr:from>
    <xdr:ext cx="533400" cy="259080"/>
    <xdr:sp macro="" textlink="">
      <xdr:nvSpPr>
        <xdr:cNvPr id="707" name="テキスト ボックス 706"/>
        <xdr:cNvSpPr txBox="1"/>
      </xdr:nvSpPr>
      <xdr:spPr>
        <a:xfrm>
          <a:off x="15213965" y="16869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29210</xdr:rowOff>
    </xdr:from>
    <xdr:to xmlns:xdr="http://schemas.openxmlformats.org/drawingml/2006/spreadsheetDrawing">
      <xdr:col>76</xdr:col>
      <xdr:colOff>114300</xdr:colOff>
      <xdr:row>97</xdr:row>
      <xdr:rowOff>32385</xdr:rowOff>
    </xdr:to>
    <xdr:cxnSp macro="">
      <xdr:nvCxnSpPr>
        <xdr:cNvPr id="708" name="直線コネクタ 707"/>
        <xdr:cNvCxnSpPr/>
      </xdr:nvCxnSpPr>
      <xdr:spPr>
        <a:xfrm flipV="1">
          <a:off x="13703300" y="166598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160655</xdr:rowOff>
    </xdr:from>
    <xdr:to xmlns:xdr="http://schemas.openxmlformats.org/drawingml/2006/spreadsheetDrawing">
      <xdr:col>76</xdr:col>
      <xdr:colOff>165100</xdr:colOff>
      <xdr:row>98</xdr:row>
      <xdr:rowOff>90805</xdr:rowOff>
    </xdr:to>
    <xdr:sp macro="" textlink="">
      <xdr:nvSpPr>
        <xdr:cNvPr id="709" name="フローチャート: 判断 708"/>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81915</xdr:rowOff>
    </xdr:from>
    <xdr:ext cx="533400" cy="259080"/>
    <xdr:sp macro="" textlink="">
      <xdr:nvSpPr>
        <xdr:cNvPr id="710" name="テキスト ボックス 709"/>
        <xdr:cNvSpPr txBox="1"/>
      </xdr:nvSpPr>
      <xdr:spPr>
        <a:xfrm>
          <a:off x="14324965" y="16884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32385</xdr:rowOff>
    </xdr:from>
    <xdr:to xmlns:xdr="http://schemas.openxmlformats.org/drawingml/2006/spreadsheetDrawing">
      <xdr:col>71</xdr:col>
      <xdr:colOff>177800</xdr:colOff>
      <xdr:row>97</xdr:row>
      <xdr:rowOff>55880</xdr:rowOff>
    </xdr:to>
    <xdr:cxnSp macro="">
      <xdr:nvCxnSpPr>
        <xdr:cNvPr id="711" name="直線コネクタ 710"/>
        <xdr:cNvCxnSpPr/>
      </xdr:nvCxnSpPr>
      <xdr:spPr>
        <a:xfrm flipV="1">
          <a:off x="12814300" y="166630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165100</xdr:rowOff>
    </xdr:from>
    <xdr:to xmlns:xdr="http://schemas.openxmlformats.org/drawingml/2006/spreadsheetDrawing">
      <xdr:col>72</xdr:col>
      <xdr:colOff>38100</xdr:colOff>
      <xdr:row>98</xdr:row>
      <xdr:rowOff>95250</xdr:rowOff>
    </xdr:to>
    <xdr:sp macro="" textlink="">
      <xdr:nvSpPr>
        <xdr:cNvPr id="712" name="フローチャート: 判断 711"/>
        <xdr:cNvSpPr/>
      </xdr:nvSpPr>
      <xdr:spPr>
        <a:xfrm>
          <a:off x="13652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33400" cy="257810"/>
    <xdr:sp macro="" textlink="">
      <xdr:nvSpPr>
        <xdr:cNvPr id="713" name="テキスト ボックス 712"/>
        <xdr:cNvSpPr txBox="1"/>
      </xdr:nvSpPr>
      <xdr:spPr>
        <a:xfrm>
          <a:off x="13435965" y="16888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14" name="フローチャート: 判断 713"/>
        <xdr:cNvSpPr/>
      </xdr:nvSpPr>
      <xdr:spPr>
        <a:xfrm>
          <a:off x="12763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84455</xdr:rowOff>
    </xdr:from>
    <xdr:ext cx="533400" cy="259080"/>
    <xdr:sp macro="" textlink="">
      <xdr:nvSpPr>
        <xdr:cNvPr id="715" name="テキスト ボックス 714"/>
        <xdr:cNvSpPr txBox="1"/>
      </xdr:nvSpPr>
      <xdr:spPr>
        <a:xfrm>
          <a:off x="12546965" y="16886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6" name="テキスト ボックス 71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7" name="テキスト ボックス 71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8" name="テキスト ボックス 71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9" name="テキスト ボックス 71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0" name="テキスト ボックス 71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112395</xdr:rowOff>
    </xdr:from>
    <xdr:to xmlns:xdr="http://schemas.openxmlformats.org/drawingml/2006/spreadsheetDrawing">
      <xdr:col>85</xdr:col>
      <xdr:colOff>177800</xdr:colOff>
      <xdr:row>97</xdr:row>
      <xdr:rowOff>42545</xdr:rowOff>
    </xdr:to>
    <xdr:sp macro="" textlink="">
      <xdr:nvSpPr>
        <xdr:cNvPr id="721" name="楕円 720"/>
        <xdr:cNvSpPr/>
      </xdr:nvSpPr>
      <xdr:spPr>
        <a:xfrm>
          <a:off x="16268700"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135255</xdr:rowOff>
    </xdr:from>
    <xdr:ext cx="598805" cy="257810"/>
    <xdr:sp macro="" textlink="">
      <xdr:nvSpPr>
        <xdr:cNvPr id="722" name="公債費該当値テキスト"/>
        <xdr:cNvSpPr txBox="1"/>
      </xdr:nvSpPr>
      <xdr:spPr>
        <a:xfrm>
          <a:off x="16370300" y="164230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141605</xdr:rowOff>
    </xdr:from>
    <xdr:to xmlns:xdr="http://schemas.openxmlformats.org/drawingml/2006/spreadsheetDrawing">
      <xdr:col>81</xdr:col>
      <xdr:colOff>101600</xdr:colOff>
      <xdr:row>97</xdr:row>
      <xdr:rowOff>71755</xdr:rowOff>
    </xdr:to>
    <xdr:sp macro="" textlink="">
      <xdr:nvSpPr>
        <xdr:cNvPr id="723" name="楕円 722"/>
        <xdr:cNvSpPr/>
      </xdr:nvSpPr>
      <xdr:spPr>
        <a:xfrm>
          <a:off x="15430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88265</xdr:rowOff>
    </xdr:from>
    <xdr:ext cx="597535" cy="257810"/>
    <xdr:sp macro="" textlink="">
      <xdr:nvSpPr>
        <xdr:cNvPr id="724" name="テキスト ボックス 723"/>
        <xdr:cNvSpPr txBox="1"/>
      </xdr:nvSpPr>
      <xdr:spPr>
        <a:xfrm>
          <a:off x="15181580" y="163760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149860</xdr:rowOff>
    </xdr:from>
    <xdr:to xmlns:xdr="http://schemas.openxmlformats.org/drawingml/2006/spreadsheetDrawing">
      <xdr:col>76</xdr:col>
      <xdr:colOff>165100</xdr:colOff>
      <xdr:row>97</xdr:row>
      <xdr:rowOff>80010</xdr:rowOff>
    </xdr:to>
    <xdr:sp macro="" textlink="">
      <xdr:nvSpPr>
        <xdr:cNvPr id="725" name="楕円 724"/>
        <xdr:cNvSpPr/>
      </xdr:nvSpPr>
      <xdr:spPr>
        <a:xfrm>
          <a:off x="14541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96520</xdr:rowOff>
    </xdr:from>
    <xdr:ext cx="597535" cy="259080"/>
    <xdr:sp macro="" textlink="">
      <xdr:nvSpPr>
        <xdr:cNvPr id="726" name="テキスト ボックス 725"/>
        <xdr:cNvSpPr txBox="1"/>
      </xdr:nvSpPr>
      <xdr:spPr>
        <a:xfrm>
          <a:off x="14292580" y="163842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153035</xdr:rowOff>
    </xdr:from>
    <xdr:to xmlns:xdr="http://schemas.openxmlformats.org/drawingml/2006/spreadsheetDrawing">
      <xdr:col>72</xdr:col>
      <xdr:colOff>38100</xdr:colOff>
      <xdr:row>97</xdr:row>
      <xdr:rowOff>83185</xdr:rowOff>
    </xdr:to>
    <xdr:sp macro="" textlink="">
      <xdr:nvSpPr>
        <xdr:cNvPr id="727" name="楕円 726"/>
        <xdr:cNvSpPr/>
      </xdr:nvSpPr>
      <xdr:spPr>
        <a:xfrm>
          <a:off x="13652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99695</xdr:rowOff>
    </xdr:from>
    <xdr:ext cx="597535" cy="257810"/>
    <xdr:sp macro="" textlink="">
      <xdr:nvSpPr>
        <xdr:cNvPr id="728" name="テキスト ボックス 727"/>
        <xdr:cNvSpPr txBox="1"/>
      </xdr:nvSpPr>
      <xdr:spPr>
        <a:xfrm>
          <a:off x="13403580" y="163874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5080</xdr:rowOff>
    </xdr:from>
    <xdr:to xmlns:xdr="http://schemas.openxmlformats.org/drawingml/2006/spreadsheetDrawing">
      <xdr:col>67</xdr:col>
      <xdr:colOff>101600</xdr:colOff>
      <xdr:row>97</xdr:row>
      <xdr:rowOff>106680</xdr:rowOff>
    </xdr:to>
    <xdr:sp macro="" textlink="">
      <xdr:nvSpPr>
        <xdr:cNvPr id="729" name="楕円 728"/>
        <xdr:cNvSpPr/>
      </xdr:nvSpPr>
      <xdr:spPr>
        <a:xfrm>
          <a:off x="12763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123190</xdr:rowOff>
    </xdr:from>
    <xdr:ext cx="597535" cy="257810"/>
    <xdr:sp macro="" textlink="">
      <xdr:nvSpPr>
        <xdr:cNvPr id="730" name="テキスト ボックス 729"/>
        <xdr:cNvSpPr txBox="1"/>
      </xdr:nvSpPr>
      <xdr:spPr>
        <a:xfrm>
          <a:off x="12514580" y="16410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9" name="テキスト ボックス 738"/>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0" name="直線コネクタ 73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1" name="直線コネクタ 74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42" name="テキスト ボックス 741"/>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3" name="直線コネクタ 74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090" cy="257810"/>
    <xdr:sp macro="" textlink="">
      <xdr:nvSpPr>
        <xdr:cNvPr id="744" name="テキスト ボックス 743"/>
        <xdr:cNvSpPr txBox="1"/>
      </xdr:nvSpPr>
      <xdr:spPr>
        <a:xfrm>
          <a:off x="17820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5" name="直線コネクタ 74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46" name="テキスト ボックス 745"/>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7" name="直線コネクタ 74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48" name="テキスト ボックス 747"/>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50" name="テキスト ボックス 749"/>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3175</xdr:rowOff>
    </xdr:from>
    <xdr:to xmlns:xdr="http://schemas.openxmlformats.org/drawingml/2006/spreadsheetDrawing">
      <xdr:col>116</xdr:col>
      <xdr:colOff>62865</xdr:colOff>
      <xdr:row>38</xdr:row>
      <xdr:rowOff>139700</xdr:rowOff>
    </xdr:to>
    <xdr:cxnSp macro="">
      <xdr:nvCxnSpPr>
        <xdr:cNvPr id="752" name="直線コネクタ 751"/>
        <xdr:cNvCxnSpPr/>
      </xdr:nvCxnSpPr>
      <xdr:spPr>
        <a:xfrm flipV="1">
          <a:off x="22159595" y="51466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59080"/>
    <xdr:sp macro="" textlink="">
      <xdr:nvSpPr>
        <xdr:cNvPr id="753" name="諸支出金最小値テキスト"/>
        <xdr:cNvSpPr txBox="1"/>
      </xdr:nvSpPr>
      <xdr:spPr>
        <a:xfrm>
          <a:off x="222123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4" name="直線コネクタ 75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121285</xdr:rowOff>
    </xdr:from>
    <xdr:ext cx="534670" cy="257810"/>
    <xdr:sp macro="" textlink="">
      <xdr:nvSpPr>
        <xdr:cNvPr id="755" name="諸支出金最大値テキスト"/>
        <xdr:cNvSpPr txBox="1"/>
      </xdr:nvSpPr>
      <xdr:spPr>
        <a:xfrm>
          <a:off x="22212300" y="49218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3175</xdr:rowOff>
    </xdr:from>
    <xdr:to xmlns:xdr="http://schemas.openxmlformats.org/drawingml/2006/spreadsheetDrawing">
      <xdr:col>116</xdr:col>
      <xdr:colOff>152400</xdr:colOff>
      <xdr:row>30</xdr:row>
      <xdr:rowOff>3175</xdr:rowOff>
    </xdr:to>
    <xdr:cxnSp macro="">
      <xdr:nvCxnSpPr>
        <xdr:cNvPr id="756" name="直線コネクタ 755"/>
        <xdr:cNvCxnSpPr/>
      </xdr:nvCxnSpPr>
      <xdr:spPr>
        <a:xfrm>
          <a:off x="22072600" y="514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7" name="直線コネクタ 75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99060</xdr:rowOff>
    </xdr:from>
    <xdr:ext cx="378460" cy="257810"/>
    <xdr:sp macro="" textlink="">
      <xdr:nvSpPr>
        <xdr:cNvPr id="758" name="諸支出金平均値テキスト"/>
        <xdr:cNvSpPr txBox="1"/>
      </xdr:nvSpPr>
      <xdr:spPr>
        <a:xfrm>
          <a:off x="22212300" y="644271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76200</xdr:rowOff>
    </xdr:from>
    <xdr:to xmlns:xdr="http://schemas.openxmlformats.org/drawingml/2006/spreadsheetDrawing">
      <xdr:col>116</xdr:col>
      <xdr:colOff>114300</xdr:colOff>
      <xdr:row>39</xdr:row>
      <xdr:rowOff>6350</xdr:rowOff>
    </xdr:to>
    <xdr:sp macro="" textlink="">
      <xdr:nvSpPr>
        <xdr:cNvPr id="759" name="フローチャート: 判断 758"/>
        <xdr:cNvSpPr/>
      </xdr:nvSpPr>
      <xdr:spPr>
        <a:xfrm>
          <a:off x="22110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0" name="直線コネクタ 75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83185</xdr:rowOff>
    </xdr:from>
    <xdr:to xmlns:xdr="http://schemas.openxmlformats.org/drawingml/2006/spreadsheetDrawing">
      <xdr:col>112</xdr:col>
      <xdr:colOff>38100</xdr:colOff>
      <xdr:row>39</xdr:row>
      <xdr:rowOff>13335</xdr:rowOff>
    </xdr:to>
    <xdr:sp macro="" textlink="">
      <xdr:nvSpPr>
        <xdr:cNvPr id="761" name="フローチャート: 判断 760"/>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29845</xdr:rowOff>
    </xdr:from>
    <xdr:ext cx="313690" cy="257810"/>
    <xdr:sp macro="" textlink="">
      <xdr:nvSpPr>
        <xdr:cNvPr id="762" name="テキスト ボックス 761"/>
        <xdr:cNvSpPr txBox="1"/>
      </xdr:nvSpPr>
      <xdr:spPr>
        <a:xfrm>
          <a:off x="21166455" y="637349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3" name="直線コネクタ 76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76835</xdr:rowOff>
    </xdr:from>
    <xdr:to xmlns:xdr="http://schemas.openxmlformats.org/drawingml/2006/spreadsheetDrawing">
      <xdr:col>107</xdr:col>
      <xdr:colOff>101600</xdr:colOff>
      <xdr:row>39</xdr:row>
      <xdr:rowOff>6985</xdr:rowOff>
    </xdr:to>
    <xdr:sp macro="" textlink="">
      <xdr:nvSpPr>
        <xdr:cNvPr id="764" name="フローチャート: 判断 763"/>
        <xdr:cNvSpPr/>
      </xdr:nvSpPr>
      <xdr:spPr>
        <a:xfrm>
          <a:off x="2038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23495</xdr:rowOff>
    </xdr:from>
    <xdr:ext cx="378460" cy="259080"/>
    <xdr:sp macro="" textlink="">
      <xdr:nvSpPr>
        <xdr:cNvPr id="765" name="テキスト ボックス 764"/>
        <xdr:cNvSpPr txBox="1"/>
      </xdr:nvSpPr>
      <xdr:spPr>
        <a:xfrm>
          <a:off x="20245070" y="6367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6" name="直線コネクタ 76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78105</xdr:rowOff>
    </xdr:from>
    <xdr:to xmlns:xdr="http://schemas.openxmlformats.org/drawingml/2006/spreadsheetDrawing">
      <xdr:col>102</xdr:col>
      <xdr:colOff>165100</xdr:colOff>
      <xdr:row>39</xdr:row>
      <xdr:rowOff>8255</xdr:rowOff>
    </xdr:to>
    <xdr:sp macro="" textlink="">
      <xdr:nvSpPr>
        <xdr:cNvPr id="767" name="フローチャート: 判断 766"/>
        <xdr:cNvSpPr/>
      </xdr:nvSpPr>
      <xdr:spPr>
        <a:xfrm>
          <a:off x="19494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24765</xdr:rowOff>
    </xdr:from>
    <xdr:ext cx="378460" cy="259080"/>
    <xdr:sp macro="" textlink="">
      <xdr:nvSpPr>
        <xdr:cNvPr id="768" name="テキスト ボックス 767"/>
        <xdr:cNvSpPr txBox="1"/>
      </xdr:nvSpPr>
      <xdr:spPr>
        <a:xfrm>
          <a:off x="19356070" y="6368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74930</xdr:rowOff>
    </xdr:from>
    <xdr:to xmlns:xdr="http://schemas.openxmlformats.org/drawingml/2006/spreadsheetDrawing">
      <xdr:col>98</xdr:col>
      <xdr:colOff>38100</xdr:colOff>
      <xdr:row>39</xdr:row>
      <xdr:rowOff>4445</xdr:rowOff>
    </xdr:to>
    <xdr:sp macro="" textlink="">
      <xdr:nvSpPr>
        <xdr:cNvPr id="769" name="フローチャート: 判断 768"/>
        <xdr:cNvSpPr/>
      </xdr:nvSpPr>
      <xdr:spPr>
        <a:xfrm>
          <a:off x="18605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20955</xdr:rowOff>
    </xdr:from>
    <xdr:ext cx="378460" cy="257810"/>
    <xdr:sp macro="" textlink="">
      <xdr:nvSpPr>
        <xdr:cNvPr id="770" name="テキスト ボックス 769"/>
        <xdr:cNvSpPr txBox="1"/>
      </xdr:nvSpPr>
      <xdr:spPr>
        <a:xfrm>
          <a:off x="18467070" y="63646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54610</xdr:rowOff>
    </xdr:from>
    <xdr:ext cx="249555" cy="257810"/>
    <xdr:sp macro="" textlink="">
      <xdr:nvSpPr>
        <xdr:cNvPr id="777" name="諸支出金該当値テキスト"/>
        <xdr:cNvSpPr txBox="1"/>
      </xdr:nvSpPr>
      <xdr:spPr>
        <a:xfrm>
          <a:off x="22212300" y="65697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79" name="テキスト ボックス 778"/>
        <xdr:cNvSpPr txBox="1"/>
      </xdr:nvSpPr>
      <xdr:spPr>
        <a:xfrm>
          <a:off x="21198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285" cy="259080"/>
    <xdr:sp macro="" textlink="">
      <xdr:nvSpPr>
        <xdr:cNvPr id="781" name="テキスト ボックス 780"/>
        <xdr:cNvSpPr txBox="1"/>
      </xdr:nvSpPr>
      <xdr:spPr>
        <a:xfrm>
          <a:off x="2030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83" name="テキスト ボックス 782"/>
        <xdr:cNvSpPr txBox="1"/>
      </xdr:nvSpPr>
      <xdr:spPr>
        <a:xfrm>
          <a:off x="19420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85" name="テキスト ボックス 784"/>
        <xdr:cNvSpPr txBox="1"/>
      </xdr:nvSpPr>
      <xdr:spPr>
        <a:xfrm>
          <a:off x="18531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4" name="テキスト ボックス 793"/>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6" name="直線コネクタ 795"/>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97" name="テキスト ボックス 796"/>
        <xdr:cNvSpPr txBox="1"/>
      </xdr:nvSpPr>
      <xdr:spPr>
        <a:xfrm>
          <a:off x="18039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8" name="直線コネクタ 797"/>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6090" cy="257810"/>
    <xdr:sp macro="" textlink="">
      <xdr:nvSpPr>
        <xdr:cNvPr id="799" name="テキスト ボックス 798"/>
        <xdr:cNvSpPr txBox="1"/>
      </xdr:nvSpPr>
      <xdr:spPr>
        <a:xfrm>
          <a:off x="17820640" y="9745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800" name="直線コネクタ 799"/>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6090" cy="259080"/>
    <xdr:sp macro="" textlink="">
      <xdr:nvSpPr>
        <xdr:cNvPr id="801" name="テキスト ボックス 800"/>
        <xdr:cNvSpPr txBox="1"/>
      </xdr:nvSpPr>
      <xdr:spPr>
        <a:xfrm>
          <a:off x="17820640" y="9418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802" name="直線コネクタ 801"/>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66090" cy="257810"/>
    <xdr:sp macro="" textlink="">
      <xdr:nvSpPr>
        <xdr:cNvPr id="803" name="テキスト ボックス 802"/>
        <xdr:cNvSpPr txBox="1"/>
      </xdr:nvSpPr>
      <xdr:spPr>
        <a:xfrm>
          <a:off x="17820640" y="9093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804" name="直線コネクタ 803"/>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6090" cy="258445"/>
    <xdr:sp macro="" textlink="">
      <xdr:nvSpPr>
        <xdr:cNvPr id="805" name="テキスト ボックス 804"/>
        <xdr:cNvSpPr txBox="1"/>
      </xdr:nvSpPr>
      <xdr:spPr>
        <a:xfrm>
          <a:off x="17820640" y="8766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6" name="直線コネクタ 805"/>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807" name="テキスト ボックス 806"/>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8" name="直線コネクタ 80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809" name="テキスト ボックス 808"/>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88265</xdr:rowOff>
    </xdr:from>
    <xdr:to xmlns:xdr="http://schemas.openxmlformats.org/drawingml/2006/spreadsheetDrawing">
      <xdr:col>116</xdr:col>
      <xdr:colOff>62865</xdr:colOff>
      <xdr:row>59</xdr:row>
      <xdr:rowOff>99060</xdr:rowOff>
    </xdr:to>
    <xdr:cxnSp macro="">
      <xdr:nvCxnSpPr>
        <xdr:cNvPr id="811" name="直線コネクタ 810"/>
        <xdr:cNvCxnSpPr/>
      </xdr:nvCxnSpPr>
      <xdr:spPr>
        <a:xfrm flipV="1">
          <a:off x="22159595" y="866076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7810"/>
    <xdr:sp macro="" textlink="">
      <xdr:nvSpPr>
        <xdr:cNvPr id="812" name="前年度繰上充用金最小値テキスト"/>
        <xdr:cNvSpPr txBox="1"/>
      </xdr:nvSpPr>
      <xdr:spPr>
        <a:xfrm>
          <a:off x="22212300" y="102616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13" name="直線コネクタ 812"/>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34925</xdr:rowOff>
    </xdr:from>
    <xdr:ext cx="469900" cy="259080"/>
    <xdr:sp macro="" textlink="">
      <xdr:nvSpPr>
        <xdr:cNvPr id="814" name="前年度繰上充用金最大値テキスト"/>
        <xdr:cNvSpPr txBox="1"/>
      </xdr:nvSpPr>
      <xdr:spPr>
        <a:xfrm>
          <a:off x="22212300" y="843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88265</xdr:rowOff>
    </xdr:from>
    <xdr:to xmlns:xdr="http://schemas.openxmlformats.org/drawingml/2006/spreadsheetDrawing">
      <xdr:col>116</xdr:col>
      <xdr:colOff>152400</xdr:colOff>
      <xdr:row>50</xdr:row>
      <xdr:rowOff>88265</xdr:rowOff>
    </xdr:to>
    <xdr:cxnSp macro="">
      <xdr:nvCxnSpPr>
        <xdr:cNvPr id="815" name="直線コネクタ 814"/>
        <xdr:cNvCxnSpPr/>
      </xdr:nvCxnSpPr>
      <xdr:spPr>
        <a:xfrm>
          <a:off x="22072600" y="866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16" name="直線コネクタ 815"/>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7810"/>
    <xdr:sp macro="" textlink="">
      <xdr:nvSpPr>
        <xdr:cNvPr id="817" name="前年度繰上充用金平均値テキスト"/>
        <xdr:cNvSpPr txBox="1"/>
      </xdr:nvSpPr>
      <xdr:spPr>
        <a:xfrm>
          <a:off x="22212300" y="1000760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818" name="フローチャート: 判断 817"/>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19" name="直線コネクタ 818"/>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141605</xdr:rowOff>
    </xdr:to>
    <xdr:sp macro="" textlink="">
      <xdr:nvSpPr>
        <xdr:cNvPr id="820" name="フローチャート: 判断 819"/>
        <xdr:cNvSpPr/>
      </xdr:nvSpPr>
      <xdr:spPr>
        <a:xfrm>
          <a:off x="21272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158115</xdr:rowOff>
    </xdr:from>
    <xdr:ext cx="313690" cy="257810"/>
    <xdr:sp macro="" textlink="">
      <xdr:nvSpPr>
        <xdr:cNvPr id="821" name="テキスト ボックス 820"/>
        <xdr:cNvSpPr txBox="1"/>
      </xdr:nvSpPr>
      <xdr:spPr>
        <a:xfrm>
          <a:off x="21166455" y="993076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22" name="直線コネクタ 821"/>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39370</xdr:rowOff>
    </xdr:from>
    <xdr:to xmlns:xdr="http://schemas.openxmlformats.org/drawingml/2006/spreadsheetDrawing">
      <xdr:col>107</xdr:col>
      <xdr:colOff>101600</xdr:colOff>
      <xdr:row>59</xdr:row>
      <xdr:rowOff>140970</xdr:rowOff>
    </xdr:to>
    <xdr:sp macro="" textlink="">
      <xdr:nvSpPr>
        <xdr:cNvPr id="823" name="フローチャート: 判断 822"/>
        <xdr:cNvSpPr/>
      </xdr:nvSpPr>
      <xdr:spPr>
        <a:xfrm>
          <a:off x="20383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157480</xdr:rowOff>
    </xdr:from>
    <xdr:ext cx="313690" cy="257810"/>
    <xdr:sp macro="" textlink="">
      <xdr:nvSpPr>
        <xdr:cNvPr id="824" name="テキスト ボックス 823"/>
        <xdr:cNvSpPr txBox="1"/>
      </xdr:nvSpPr>
      <xdr:spPr>
        <a:xfrm>
          <a:off x="20277455" y="993013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25" name="直線コネクタ 824"/>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37465</xdr:rowOff>
    </xdr:from>
    <xdr:to xmlns:xdr="http://schemas.openxmlformats.org/drawingml/2006/spreadsheetDrawing">
      <xdr:col>102</xdr:col>
      <xdr:colOff>165100</xdr:colOff>
      <xdr:row>59</xdr:row>
      <xdr:rowOff>139065</xdr:rowOff>
    </xdr:to>
    <xdr:sp macro="" textlink="">
      <xdr:nvSpPr>
        <xdr:cNvPr id="826" name="フローチャート: 判断 825"/>
        <xdr:cNvSpPr/>
      </xdr:nvSpPr>
      <xdr:spPr>
        <a:xfrm>
          <a:off x="19494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155575</xdr:rowOff>
    </xdr:from>
    <xdr:ext cx="313690" cy="257810"/>
    <xdr:sp macro="" textlink="">
      <xdr:nvSpPr>
        <xdr:cNvPr id="827" name="テキスト ボックス 826"/>
        <xdr:cNvSpPr txBox="1"/>
      </xdr:nvSpPr>
      <xdr:spPr>
        <a:xfrm>
          <a:off x="19388455" y="992822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28" name="フローチャート: 判断 827"/>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7810"/>
    <xdr:sp macro="" textlink="">
      <xdr:nvSpPr>
        <xdr:cNvPr id="829" name="テキスト ボックス 828"/>
        <xdr:cNvSpPr txBox="1"/>
      </xdr:nvSpPr>
      <xdr:spPr>
        <a:xfrm>
          <a:off x="18499455" y="992822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0" name="テキスト ボックス 82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1" name="テキスト ボックス 83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2" name="テキスト ボックス 83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3" name="テキスト ボックス 83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4" name="テキスト ボックス 83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35" name="楕円 834"/>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7810"/>
    <xdr:sp macro="" textlink="">
      <xdr:nvSpPr>
        <xdr:cNvPr id="836" name="前年度繰上充用金該当値テキスト"/>
        <xdr:cNvSpPr txBox="1"/>
      </xdr:nvSpPr>
      <xdr:spPr>
        <a:xfrm>
          <a:off x="22212300" y="1013460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37" name="楕円 836"/>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285" cy="259080"/>
    <xdr:sp macro="" textlink="">
      <xdr:nvSpPr>
        <xdr:cNvPr id="838" name="テキスト ボックス 837"/>
        <xdr:cNvSpPr txBox="1"/>
      </xdr:nvSpPr>
      <xdr:spPr>
        <a:xfrm>
          <a:off x="21198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9" name="楕円 838"/>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285" cy="259080"/>
    <xdr:sp macro="" textlink="">
      <xdr:nvSpPr>
        <xdr:cNvPr id="840" name="テキスト ボックス 839"/>
        <xdr:cNvSpPr txBox="1"/>
      </xdr:nvSpPr>
      <xdr:spPr>
        <a:xfrm>
          <a:off x="20309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41" name="楕円 840"/>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285" cy="259080"/>
    <xdr:sp macro="" textlink="">
      <xdr:nvSpPr>
        <xdr:cNvPr id="842" name="テキスト ボックス 841"/>
        <xdr:cNvSpPr txBox="1"/>
      </xdr:nvSpPr>
      <xdr:spPr>
        <a:xfrm>
          <a:off x="19420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43" name="楕円 842"/>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285" cy="259080"/>
    <xdr:sp macro="" textlink="">
      <xdr:nvSpPr>
        <xdr:cNvPr id="844" name="テキスト ボックス 843"/>
        <xdr:cNvSpPr txBox="1"/>
      </xdr:nvSpPr>
      <xdr:spPr>
        <a:xfrm>
          <a:off x="18531840" y="10256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情報通信基盤整備事業の皆減により類似団体平均を下回り、前年度から若干減少した。一方、民生費では、住民税非課税世帯等臨時特別給付金による減額があったものの福祉センター建設工事の皆増もあり増額、衛生費では、コロナワクチン接種事業国庫返還金の増や市斎場の工事事業による増加が見られる。</a:t>
          </a:r>
        </a:p>
        <a:p>
          <a:r>
            <a:rPr kumimoji="1" lang="ja-JP" altLang="en-US" sz="1300">
              <a:latin typeface="ＭＳ Ｐゴシック"/>
              <a:ea typeface="ＭＳ Ｐゴシック"/>
            </a:rPr>
            <a:t>・農林水産業費は、メジカ産業再生プロジェクト事業の皆減により減額とはなっているが、新地場産品販売施設（道の駅）があるため依然平均値と比較して高い金額となっている。次年度以降は事業の完了によりさらなる減少が見込まれる。</a:t>
          </a:r>
        </a:p>
        <a:p>
          <a:r>
            <a:rPr kumimoji="1" lang="ja-JP" altLang="en-US" sz="1300">
              <a:latin typeface="ＭＳ Ｐゴシック"/>
              <a:ea typeface="ＭＳ Ｐゴシック"/>
            </a:rPr>
            <a:t>・商工費は、ふるさと納税関連経費が所管替えにより総務費から移行したことに伴い、令和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年度から増額となっていることに加え、地域電子通貨事業をはじめとするコロナ対策事業の継続実施等により、例年水準及び類似団体平均を大きく上回っている。</a:t>
          </a:r>
        </a:p>
        <a:p>
          <a:r>
            <a:rPr kumimoji="1" lang="ja-JP" altLang="en-US" sz="1300">
              <a:latin typeface="ＭＳ Ｐゴシック"/>
              <a:ea typeface="ＭＳ Ｐゴシック"/>
            </a:rPr>
            <a:t>・消防費は、防災行政無線デジタルシステム設置事業が</a:t>
          </a:r>
          <a:r>
            <a:rPr kumimoji="1" lang="en-US" altLang="ja-JP" sz="1300">
              <a:latin typeface="ＭＳ Ｐゴシック"/>
              <a:ea typeface="ＭＳ Ｐゴシック"/>
            </a:rPr>
            <a:t>R2</a:t>
          </a:r>
          <a:r>
            <a:rPr kumimoji="1" lang="ja-JP" altLang="en-US" sz="1300">
              <a:latin typeface="ＭＳ Ｐゴシック"/>
              <a:ea typeface="ＭＳ Ｐゴシック"/>
            </a:rPr>
            <a:t>から</a:t>
          </a:r>
          <a:r>
            <a:rPr kumimoji="1" lang="en-US" altLang="ja-JP" sz="1300">
              <a:latin typeface="ＭＳ Ｐゴシック"/>
              <a:ea typeface="ＭＳ Ｐゴシック"/>
            </a:rPr>
            <a:t>R3</a:t>
          </a:r>
          <a:r>
            <a:rPr kumimoji="1" lang="ja-JP" altLang="en-US" sz="1300">
              <a:latin typeface="ＭＳ Ｐゴシック"/>
              <a:ea typeface="ＭＳ Ｐゴシック"/>
            </a:rPr>
            <a:t>にかけて実施されたため、その２年は高い年となっている。令和</a:t>
          </a:r>
          <a:r>
            <a:rPr kumimoji="1" lang="en-US" altLang="ja-JP" sz="1300">
              <a:latin typeface="ＭＳ Ｐゴシック"/>
              <a:ea typeface="ＭＳ Ｐゴシック"/>
            </a:rPr>
            <a:t>4</a:t>
          </a:r>
          <a:r>
            <a:rPr kumimoji="1" lang="ja-JP" altLang="en-US" sz="1300">
              <a:latin typeface="ＭＳ Ｐゴシック"/>
              <a:ea typeface="ＭＳ Ｐゴシック"/>
            </a:rPr>
            <a:t>年度は工事前の金額と同等程度まで減少したものの、消防署の単独運営による職員人件費が計上されていることや、南海トラフ地震対策として木造住宅耐震改修費補助金事業、老朽住宅除却事業費補助金事業などを実施していることが要因で、従前から類似団体平均との乖離は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令和</a:t>
          </a:r>
          <a:r>
            <a:rPr kumimoji="1" lang="en-US" altLang="ja-JP" sz="1300">
              <a:latin typeface="ＭＳ ゴシック"/>
              <a:ea typeface="ＭＳ ゴシック"/>
            </a:rPr>
            <a:t>4</a:t>
          </a:r>
          <a:r>
            <a:rPr kumimoji="1" lang="ja-JP" altLang="en-US" sz="1300">
              <a:latin typeface="ＭＳ ゴシック"/>
              <a:ea typeface="ＭＳ ゴシック"/>
            </a:rPr>
            <a:t>年度は、普通交付税が対前年度比で</a:t>
          </a:r>
          <a:r>
            <a:rPr kumimoji="1" lang="en-US" altLang="ja-JP" sz="1300">
              <a:latin typeface="ＭＳ ゴシック"/>
              <a:ea typeface="ＭＳ ゴシック"/>
            </a:rPr>
            <a:t>87,700</a:t>
          </a:r>
          <a:r>
            <a:rPr kumimoji="1" lang="ja-JP" altLang="en-US" sz="1300">
              <a:latin typeface="ＭＳ ゴシック"/>
              <a:ea typeface="ＭＳ ゴシック"/>
            </a:rPr>
            <a:t>千円の減となったことで前年度を下回る収支となった。しかし、前年度に引き続いて財政調整基金が温存され基金残高が増加したほか、実質単年度収支についても</a:t>
          </a:r>
          <a:r>
            <a:rPr kumimoji="1" lang="en-US" altLang="ja-JP" sz="1300">
              <a:latin typeface="ＭＳ ゴシック"/>
              <a:ea typeface="ＭＳ ゴシック"/>
            </a:rPr>
            <a:t>3</a:t>
          </a:r>
          <a:r>
            <a:rPr kumimoji="1" lang="ja-JP" altLang="en-US" sz="1300">
              <a:latin typeface="ＭＳ ゴシック"/>
              <a:ea typeface="ＭＳ ゴシック"/>
            </a:rPr>
            <a:t>年連続の黒字となっている。</a:t>
          </a:r>
        </a:p>
        <a:p>
          <a:r>
            <a:rPr kumimoji="1" lang="ja-JP" altLang="en-US" sz="1300">
              <a:latin typeface="ＭＳ ゴシック"/>
              <a:ea typeface="ＭＳ ゴシック"/>
            </a:rPr>
            <a:t>　令和５年度に公債費の繰上償還を実施するため、今後の公債費は令和５年度をピークに減少していくこととなっているが、２年に一度、退職手当が発生する年は財源不足となる見込みのため、可能な限り基金の温存と安定した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一般会計では、普通交付税の減額を主な要因として実質収支額が前年度から</a:t>
          </a:r>
          <a:r>
            <a:rPr kumimoji="1" lang="en-US" altLang="ja-JP" sz="1400">
              <a:latin typeface="ＭＳ ゴシック"/>
              <a:ea typeface="ＭＳ ゴシック"/>
            </a:rPr>
            <a:t>62</a:t>
          </a:r>
          <a:r>
            <a:rPr kumimoji="1" lang="ja-JP" altLang="en-US" sz="1400">
              <a:latin typeface="ＭＳ ゴシック"/>
              <a:ea typeface="ＭＳ ゴシック"/>
            </a:rPr>
            <a:t>百万円減額したため、標準財政規模比でも対前年度比▲</a:t>
          </a:r>
          <a:r>
            <a:rPr kumimoji="1" lang="en-US" altLang="ja-JP" sz="1400">
              <a:latin typeface="ＭＳ ゴシック"/>
              <a:ea typeface="ＭＳ ゴシック"/>
            </a:rPr>
            <a:t>0.93</a:t>
          </a:r>
          <a:r>
            <a:rPr kumimoji="1" lang="ja-JP" altLang="en-US" sz="1400">
              <a:latin typeface="ＭＳ ゴシック"/>
              <a:ea typeface="ＭＳ ゴシック"/>
            </a:rPr>
            <a:t>ポイントと悪化した。</a:t>
          </a:r>
        </a:p>
        <a:p>
          <a:r>
            <a:rPr kumimoji="1" lang="ja-JP" altLang="en-US" sz="1400">
              <a:latin typeface="ＭＳ ゴシック"/>
              <a:ea typeface="ＭＳ ゴシック"/>
            </a:rPr>
            <a:t>　令和元年度に赤字決算となっていた国民健康保険事業特別会計は、令和</a:t>
          </a:r>
          <a:r>
            <a:rPr kumimoji="1" lang="en-US" altLang="ja-JP" sz="1400">
              <a:latin typeface="ＭＳ ゴシック"/>
              <a:ea typeface="ＭＳ ゴシック"/>
            </a:rPr>
            <a:t>2</a:t>
          </a:r>
          <a:r>
            <a:rPr kumimoji="1" lang="ja-JP" altLang="en-US" sz="1400">
              <a:latin typeface="ＭＳ ゴシック"/>
              <a:ea typeface="ＭＳ ゴシック"/>
            </a:rPr>
            <a:t>年度の税率改正によって歳入が増加したことや、被保険者の減少等による保険給付費、県に納める国民健康保険事業費納付金が減少したことなどから、令和</a:t>
          </a:r>
          <a:r>
            <a:rPr kumimoji="1" lang="en-US" altLang="ja-JP" sz="1400">
              <a:latin typeface="ＭＳ ゴシック"/>
              <a:ea typeface="ＭＳ ゴシック"/>
            </a:rPr>
            <a:t>2</a:t>
          </a:r>
          <a:r>
            <a:rPr kumimoji="1" lang="ja-JP" altLang="en-US" sz="1400">
              <a:latin typeface="ＭＳ ゴシック"/>
              <a:ea typeface="ＭＳ ゴシック"/>
            </a:rPr>
            <a:t>年度より再び黒字に転じている。令和</a:t>
          </a:r>
          <a:r>
            <a:rPr kumimoji="1" lang="en-US" altLang="ja-JP" sz="1400">
              <a:latin typeface="ＭＳ ゴシック"/>
              <a:ea typeface="ＭＳ ゴシック"/>
            </a:rPr>
            <a:t>4</a:t>
          </a:r>
          <a:r>
            <a:rPr kumimoji="1" lang="ja-JP" altLang="en-US" sz="1400">
              <a:latin typeface="ＭＳ ゴシック"/>
              <a:ea typeface="ＭＳ ゴシック"/>
            </a:rPr>
            <a:t>年度は前年度を上回る黒字決算となっているため、標準財政規模比でも</a:t>
          </a:r>
          <a:r>
            <a:rPr kumimoji="1" lang="en-US" altLang="ja-JP" sz="1400">
              <a:latin typeface="ＭＳ ゴシック"/>
              <a:ea typeface="ＭＳ ゴシック"/>
            </a:rPr>
            <a:t>0.81</a:t>
          </a:r>
          <a:r>
            <a:rPr kumimoji="1" lang="ja-JP" altLang="en-US" sz="1400">
              <a:latin typeface="ＭＳ ゴシック"/>
              <a:ea typeface="ＭＳ ゴシック"/>
            </a:rPr>
            <a:t>ポイント改善しており、今後も黒字を維持できる見込みとなっている。</a:t>
          </a:r>
        </a:p>
        <a:p>
          <a:r>
            <a:rPr kumimoji="1" lang="ja-JP" altLang="en-US" sz="1400">
              <a:latin typeface="ＭＳ ゴシック"/>
              <a:ea typeface="ＭＳ ゴシック"/>
            </a:rPr>
            <a:t>　一方、令和</a:t>
          </a:r>
          <a:r>
            <a:rPr kumimoji="1" lang="en-US" altLang="ja-JP" sz="1400">
              <a:latin typeface="ＭＳ ゴシック"/>
              <a:ea typeface="ＭＳ ゴシック"/>
            </a:rPr>
            <a:t>2</a:t>
          </a:r>
          <a:r>
            <a:rPr kumimoji="1" lang="ja-JP" altLang="en-US" sz="1400">
              <a:latin typeface="ＭＳ ゴシック"/>
              <a:ea typeface="ＭＳ ゴシック"/>
            </a:rPr>
            <a:t>年度より従来の指定介護老人福祉施設事業特別会計と介護サービス事業特別会計を統合した、特別養護老人ホームしおさい特別会計は、令和</a:t>
          </a:r>
          <a:r>
            <a:rPr kumimoji="1" lang="en-US" altLang="ja-JP" sz="1400">
              <a:latin typeface="ＭＳ ゴシック"/>
              <a:ea typeface="ＭＳ ゴシック"/>
            </a:rPr>
            <a:t>2</a:t>
          </a:r>
          <a:r>
            <a:rPr kumimoji="1" lang="ja-JP" altLang="en-US" sz="1400">
              <a:latin typeface="ＭＳ ゴシック"/>
              <a:ea typeface="ＭＳ ゴシック"/>
            </a:rPr>
            <a:t>，</a:t>
          </a:r>
          <a:r>
            <a:rPr kumimoji="1" lang="en-US" altLang="ja-JP" sz="1400">
              <a:latin typeface="ＭＳ ゴシック"/>
              <a:ea typeface="ＭＳ ゴシック"/>
            </a:rPr>
            <a:t>3</a:t>
          </a:r>
          <a:r>
            <a:rPr kumimoji="1" lang="ja-JP" altLang="en-US" sz="1400">
              <a:latin typeface="ＭＳ ゴシック"/>
              <a:ea typeface="ＭＳ ゴシック"/>
            </a:rPr>
            <a:t>年度に引き続き、コロナ禍によるサービス収入の減小等により一般会計から</a:t>
          </a:r>
          <a:r>
            <a:rPr kumimoji="1" lang="en-US" altLang="ja-JP" sz="1400">
              <a:latin typeface="ＭＳ ゴシック"/>
              <a:ea typeface="ＭＳ ゴシック"/>
            </a:rPr>
            <a:t>48</a:t>
          </a:r>
          <a:r>
            <a:rPr kumimoji="1" lang="ja-JP" altLang="en-US" sz="1400">
              <a:latin typeface="ＭＳ ゴシック"/>
              <a:ea typeface="ＭＳ ゴシック"/>
            </a:rPr>
            <a:t>百万円の赤字補てん繰出を行った。施設内でクラスターが発生した場合などは収入の減に加え対応に係る費用も増加し、財政を圧迫することから、今後の財政運営においては一層の注視が必要となる。</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4</a:t>
          </a:r>
          <a:r>
            <a:rPr kumimoji="1" lang="ja-JP" altLang="en-US" sz="1400">
              <a:latin typeface="ＭＳ ゴシック"/>
              <a:ea typeface="ＭＳ ゴシック"/>
            </a:rPr>
            <a:t>年度は、平成</a:t>
          </a:r>
          <a:r>
            <a:rPr kumimoji="1" lang="en-US" altLang="ja-JP" sz="1400">
              <a:latin typeface="ＭＳ ゴシック"/>
              <a:ea typeface="ＭＳ ゴシック"/>
            </a:rPr>
            <a:t>24</a:t>
          </a:r>
          <a:r>
            <a:rPr kumimoji="1" lang="ja-JP" altLang="en-US" sz="1400">
              <a:latin typeface="ＭＳ ゴシック"/>
              <a:ea typeface="ＭＳ ゴシック"/>
            </a:rPr>
            <a:t>年度に借り入れた退職手当債の償還終了等があったが、教育・福祉施設等整備事業債や過疎対策事業債により元利償還金が増額となったほか、算入公債費等の増加（＋</a:t>
          </a:r>
          <a:r>
            <a:rPr kumimoji="1" lang="en-US" altLang="ja-JP" sz="1400">
              <a:latin typeface="ＭＳ ゴシック"/>
              <a:ea typeface="ＭＳ ゴシック"/>
            </a:rPr>
            <a:t>14</a:t>
          </a:r>
          <a:r>
            <a:rPr kumimoji="1" lang="ja-JP" altLang="en-US" sz="1400">
              <a:latin typeface="ＭＳ ゴシック"/>
              <a:ea typeface="ＭＳ ゴシック"/>
            </a:rPr>
            <a:t>百万円）により、分子全体で前年度から</a:t>
          </a:r>
          <a:r>
            <a:rPr kumimoji="1" lang="en-US" altLang="ja-JP" sz="1400">
              <a:latin typeface="ＭＳ ゴシック"/>
              <a:ea typeface="ＭＳ ゴシック"/>
            </a:rPr>
            <a:t>56</a:t>
          </a:r>
          <a:r>
            <a:rPr kumimoji="1" lang="ja-JP" altLang="en-US" sz="1400">
              <a:latin typeface="ＭＳ ゴシック"/>
              <a:ea typeface="ＭＳ ゴシック"/>
            </a:rPr>
            <a:t>百万円の悪化となった。</a:t>
          </a:r>
        </a:p>
        <a:p>
          <a:r>
            <a:rPr kumimoji="1" lang="ja-JP" altLang="en-US" sz="1400">
              <a:latin typeface="ＭＳ ゴシック"/>
              <a:ea typeface="ＭＳ ゴシック"/>
            </a:rPr>
            <a:t>　一方で、令和</a:t>
          </a:r>
          <a:r>
            <a:rPr kumimoji="1" lang="en-US" altLang="ja-JP" sz="1400">
              <a:latin typeface="ＭＳ ゴシック"/>
              <a:ea typeface="ＭＳ ゴシック"/>
            </a:rPr>
            <a:t>2</a:t>
          </a:r>
          <a:r>
            <a:rPr kumimoji="1" lang="ja-JP" altLang="en-US" sz="1400">
              <a:latin typeface="ＭＳ ゴシック"/>
              <a:ea typeface="ＭＳ ゴシック"/>
            </a:rPr>
            <a:t>～</a:t>
          </a:r>
          <a:r>
            <a:rPr kumimoji="1" lang="en-US" altLang="ja-JP" sz="1400">
              <a:latin typeface="ＭＳ ゴシック"/>
              <a:ea typeface="ＭＳ ゴシック"/>
            </a:rPr>
            <a:t>3</a:t>
          </a:r>
          <a:r>
            <a:rPr kumimoji="1" lang="ja-JP" altLang="en-US" sz="1400">
              <a:latin typeface="ＭＳ ゴシック"/>
              <a:ea typeface="ＭＳ ゴシック"/>
            </a:rPr>
            <a:t>年度で一時的に元利償還金は減少したものの、令和</a:t>
          </a:r>
          <a:r>
            <a:rPr kumimoji="1" lang="en-US" altLang="ja-JP" sz="1400">
              <a:latin typeface="ＭＳ ゴシック"/>
              <a:ea typeface="ＭＳ ゴシック"/>
            </a:rPr>
            <a:t>4</a:t>
          </a:r>
          <a:r>
            <a:rPr kumimoji="1" lang="ja-JP" altLang="en-US" sz="1400">
              <a:latin typeface="ＭＳ ゴシック"/>
              <a:ea typeface="ＭＳ ゴシック"/>
            </a:rPr>
            <a:t>年度は再び増加に転じた。令和</a:t>
          </a:r>
          <a:r>
            <a:rPr kumimoji="1" lang="en-US" altLang="ja-JP" sz="1400">
              <a:latin typeface="ＭＳ ゴシック"/>
              <a:ea typeface="ＭＳ ゴシック"/>
            </a:rPr>
            <a:t>5</a:t>
          </a:r>
          <a:r>
            <a:rPr kumimoji="1" lang="ja-JP" altLang="en-US" sz="1400">
              <a:latin typeface="ＭＳ ゴシック"/>
              <a:ea typeface="ＭＳ ゴシック"/>
            </a:rPr>
            <a:t>年度は繰上償還を実施し、令和</a:t>
          </a:r>
          <a:r>
            <a:rPr kumimoji="1" lang="en-US" altLang="ja-JP" sz="1400">
              <a:latin typeface="ＭＳ ゴシック"/>
              <a:ea typeface="ＭＳ ゴシック"/>
            </a:rPr>
            <a:t>6</a:t>
          </a:r>
          <a:r>
            <a:rPr kumimoji="1" lang="ja-JP" altLang="en-US" sz="1400">
              <a:latin typeface="ＭＳ ゴシック"/>
              <a:ea typeface="ＭＳ ゴシック"/>
            </a:rPr>
            <a:t>年度以降の公債費を減少させ実質公債比率の抑制に努める。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4</a:t>
          </a:r>
          <a:r>
            <a:rPr kumimoji="1" lang="ja-JP" altLang="en-US" sz="1400">
              <a:latin typeface="ＭＳ ゴシック"/>
              <a:ea typeface="ＭＳ ゴシック"/>
            </a:rPr>
            <a:t>年度の将来負担比率の分子は、前年度から</a:t>
          </a:r>
          <a:r>
            <a:rPr kumimoji="1" lang="en-US" altLang="ja-JP" sz="1400">
              <a:latin typeface="ＭＳ ゴシック"/>
              <a:ea typeface="ＭＳ ゴシック"/>
            </a:rPr>
            <a:t>829</a:t>
          </a:r>
          <a:r>
            <a:rPr kumimoji="1" lang="ja-JP" altLang="en-US" sz="1400">
              <a:latin typeface="ＭＳ ゴシック"/>
              <a:ea typeface="ＭＳ ゴシック"/>
            </a:rPr>
            <a:t>百万円減額となり、平成</a:t>
          </a:r>
          <a:r>
            <a:rPr kumimoji="1" lang="en-US" altLang="ja-JP" sz="1400">
              <a:latin typeface="ＭＳ ゴシック"/>
              <a:ea typeface="ＭＳ ゴシック"/>
            </a:rPr>
            <a:t>28</a:t>
          </a:r>
          <a:r>
            <a:rPr kumimoji="1" lang="ja-JP" altLang="en-US" sz="1400">
              <a:latin typeface="ＭＳ ゴシック"/>
              <a:ea typeface="ＭＳ ゴシック"/>
            </a:rPr>
            <a:t>年度から</a:t>
          </a:r>
          <a:r>
            <a:rPr kumimoji="1" lang="en-US" altLang="ja-JP" sz="1400">
              <a:latin typeface="ＭＳ ゴシック"/>
              <a:ea typeface="ＭＳ ゴシック"/>
            </a:rPr>
            <a:t>7</a:t>
          </a:r>
          <a:r>
            <a:rPr kumimoji="1" lang="ja-JP" altLang="en-US" sz="1400">
              <a:latin typeface="ＭＳ ゴシック"/>
              <a:ea typeface="ＭＳ ゴシック"/>
            </a:rPr>
            <a:t>年連続での減少となっている。一番大きな要因は、一般会計等に係る地方債の現在高（対前年度比▲</a:t>
          </a:r>
          <a:r>
            <a:rPr kumimoji="1" lang="en-US" altLang="ja-JP" sz="1400">
              <a:latin typeface="ＭＳ ゴシック"/>
              <a:ea typeface="ＭＳ ゴシック"/>
            </a:rPr>
            <a:t>801</a:t>
          </a:r>
          <a:r>
            <a:rPr kumimoji="1" lang="ja-JP" altLang="en-US" sz="1400">
              <a:latin typeface="ＭＳ ゴシック"/>
              <a:ea typeface="ＭＳ ゴシック"/>
            </a:rPr>
            <a:t>百万円）であり、充当可能基金の増加（対前年度比＋</a:t>
          </a:r>
          <a:r>
            <a:rPr kumimoji="1" lang="en-US" altLang="ja-JP" sz="1400">
              <a:latin typeface="ＭＳ ゴシック"/>
              <a:ea typeface="ＭＳ ゴシック"/>
            </a:rPr>
            <a:t>256</a:t>
          </a:r>
          <a:r>
            <a:rPr kumimoji="1" lang="ja-JP" altLang="en-US" sz="1400">
              <a:latin typeface="ＭＳ ゴシック"/>
              <a:ea typeface="ＭＳ ゴシック"/>
            </a:rPr>
            <a:t>百万円）や、財政調整基金の繰入を行わなかったことが分子の比率の減額につながっている。</a:t>
          </a:r>
        </a:p>
        <a:p>
          <a:r>
            <a:rPr kumimoji="1" lang="ja-JP" altLang="en-US" sz="1400">
              <a:latin typeface="ＭＳ ゴシック"/>
              <a:ea typeface="ＭＳ ゴシック"/>
            </a:rPr>
            <a:t>　公営企業債等繰入見込額では、水道事業債の残高減によって前年度から改善（▲</a:t>
          </a:r>
          <a:r>
            <a:rPr kumimoji="1" lang="en-US" altLang="ja-JP" sz="1400">
              <a:latin typeface="ＭＳ ゴシック"/>
              <a:ea typeface="ＭＳ ゴシック"/>
            </a:rPr>
            <a:t>70</a:t>
          </a:r>
          <a:r>
            <a:rPr kumimoji="1" lang="ja-JP" altLang="en-US" sz="1400">
              <a:latin typeface="ＭＳ ゴシック"/>
              <a:ea typeface="ＭＳ ゴシック"/>
            </a:rPr>
            <a:t>百万円）しており、一般会計に係る地方債残高も減少していること、また、残高の多くは有利債に限定した借入であるため基準財政需要額算入見込額の増加も見込まれることなどから、将来負担比率の分子は来年度以降も減少傾向のまま推移していくと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高知県土佐清水市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年度は、令和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年度に引き続き決算収支が良好だったことから、財政調整基金への積み立て額が</a:t>
          </a:r>
          <a:r>
            <a:rPr kumimoji="1" lang="en-US" altLang="ja-JP" sz="1300">
              <a:solidFill>
                <a:schemeClr val="dk1"/>
              </a:solidFill>
              <a:effectLst/>
              <a:latin typeface="ＭＳ ゴシック"/>
              <a:ea typeface="ＭＳ ゴシック"/>
              <a:cs typeface="+mn-cs"/>
            </a:rPr>
            <a:t>160</a:t>
          </a:r>
          <a:r>
            <a:rPr kumimoji="1" lang="ja-JP" altLang="en-US" sz="1300">
              <a:solidFill>
                <a:schemeClr val="dk1"/>
              </a:solidFill>
              <a:effectLst/>
              <a:latin typeface="ＭＳ ゴシック"/>
              <a:ea typeface="ＭＳ ゴシック"/>
              <a:cs typeface="+mn-cs"/>
            </a:rPr>
            <a:t>百万円もあり増加となった。また、その他特定目的基金には、令和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年度から高度無線環境整備推進事業基金を新たに加え約</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現状の財政見通しで特に令和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年度以降、定年延長に伴い、</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に一度発生する退職手当が発生する偶数年度には財源不足が生じる見込みとなっていることから、可能な限り財政調整基金の取崩を抑制するため、行政改革やふるさと納税の取組強化などを推進するほか、ふるさと元気基金を中心に特定目的基金を積極的に活用していく予定である。</a:t>
          </a:r>
        </a:p>
        <a:p>
          <a:r>
            <a:rPr kumimoji="1" lang="ja-JP" altLang="en-US" sz="1300">
              <a:solidFill>
                <a:schemeClr val="dk1"/>
              </a:solidFill>
              <a:effectLst/>
              <a:latin typeface="ＭＳ ゴシック"/>
              <a:ea typeface="ＭＳ ゴシック"/>
              <a:cs typeface="+mn-cs"/>
            </a:rPr>
            <a:t>　基金残高は令和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年度でさらに大きく増加したが、令和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年度の繰上償還の実施により</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百万円を取り崩すことととなっているほか、上記で記載のとおり今後は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年に一度の財源不足を想定しているが、財政調整基金はほぼ同額で推移する見込みとなっている。また、令和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年度からふるさと納税寄付金を例年の</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百万円から</a:t>
          </a:r>
          <a:r>
            <a:rPr kumimoji="1" lang="en-US" altLang="ja-JP" sz="1300">
              <a:solidFill>
                <a:schemeClr val="dk1"/>
              </a:solidFill>
              <a:effectLst/>
              <a:latin typeface="ＭＳ ゴシック"/>
              <a:ea typeface="ＭＳ ゴシック"/>
              <a:cs typeface="+mn-cs"/>
            </a:rPr>
            <a:t>300</a:t>
          </a:r>
          <a:r>
            <a:rPr kumimoji="1" lang="ja-JP" altLang="en-US" sz="1300">
              <a:solidFill>
                <a:schemeClr val="dk1"/>
              </a:solidFill>
              <a:effectLst/>
              <a:latin typeface="ＭＳ ゴシック"/>
              <a:ea typeface="ＭＳ ゴシック"/>
              <a:cs typeface="+mn-cs"/>
            </a:rPr>
            <a:t>百万円とし、寄付額増となる取り組みを強化することとしているため、その他特定目的基金は今後、微増の見込みとなっている。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・ふるさと元気基金　　　　　　寄附者が選択した寄附目的に沿った事業等の財源に充当</a:t>
          </a:r>
        </a:p>
        <a:p>
          <a:r>
            <a:rPr kumimoji="1" lang="ja-JP" altLang="en-US" sz="1200">
              <a:solidFill>
                <a:schemeClr val="dk1"/>
              </a:solidFill>
              <a:effectLst/>
              <a:latin typeface="ＭＳ ゴシック"/>
              <a:ea typeface="ＭＳ ゴシック"/>
              <a:cs typeface="+mn-cs"/>
            </a:rPr>
            <a:t>・地域福祉基金　　　　　　　　　福祉等に関連する事業の財源に充当</a:t>
          </a:r>
        </a:p>
        <a:p>
          <a:r>
            <a:rPr kumimoji="1" lang="ja-JP" altLang="en-US" sz="1200">
              <a:solidFill>
                <a:schemeClr val="dk1"/>
              </a:solidFill>
              <a:effectLst/>
              <a:latin typeface="ＭＳ ゴシック"/>
              <a:ea typeface="ＭＳ ゴシック"/>
              <a:cs typeface="+mn-cs"/>
            </a:rPr>
            <a:t>・施設等整備基金　　　　　　　　公共施設の修繕費用等の財源に充当</a:t>
          </a:r>
        </a:p>
        <a:p>
          <a:r>
            <a:rPr kumimoji="1" lang="ja-JP" altLang="en-US" sz="1200">
              <a:solidFill>
                <a:schemeClr val="dk1"/>
              </a:solidFill>
              <a:effectLst/>
              <a:latin typeface="ＭＳ ゴシック"/>
              <a:ea typeface="ＭＳ ゴシック"/>
              <a:cs typeface="+mn-cs"/>
            </a:rPr>
            <a:t>・国際交流基金　　　　　　　　　郷土の偉人ジョン万次郎の功績を発信する事業や人材育成等に関連する事業等の財源に充当</a:t>
          </a:r>
        </a:p>
        <a:p>
          <a:r>
            <a:rPr kumimoji="1" lang="ja-JP" altLang="en-US" sz="1200">
              <a:solidFill>
                <a:schemeClr val="dk1"/>
              </a:solidFill>
              <a:effectLst/>
              <a:latin typeface="ＭＳ ゴシック"/>
              <a:ea typeface="ＭＳ ゴシック"/>
              <a:cs typeface="+mn-cs"/>
            </a:rPr>
            <a:t>・森林環境整備促進基金　　　　　森林環境譲与税を原資として間伐や人材育成、担い手の確保、木材利用の促進、普及啓発等の財源に充当</a:t>
          </a:r>
        </a:p>
        <a:p>
          <a:r>
            <a:rPr kumimoji="1" lang="ja-JP" altLang="en-US" sz="1200">
              <a:solidFill>
                <a:schemeClr val="dk1"/>
              </a:solidFill>
              <a:effectLst/>
              <a:latin typeface="ＭＳ ゴシック"/>
              <a:ea typeface="ＭＳ ゴシック"/>
              <a:cs typeface="+mn-cs"/>
            </a:rPr>
            <a:t>・高度無線環境整備推進事業基金　高度無線環境の整備推進に要した経費に関連する市債の償還の財源に充当</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・ふるさと元気基金　　　　　　　令和</a:t>
          </a:r>
          <a:r>
            <a:rPr kumimoji="1" lang="en-US" altLang="ja-JP" sz="1200">
              <a:solidFill>
                <a:schemeClr val="dk1"/>
              </a:solidFill>
              <a:effectLst/>
              <a:latin typeface="ＭＳ ゴシック"/>
              <a:ea typeface="ＭＳ ゴシック"/>
              <a:cs typeface="+mn-cs"/>
            </a:rPr>
            <a:t>4</a:t>
          </a:r>
          <a:r>
            <a:rPr kumimoji="1" lang="ja-JP" altLang="en-US" sz="1200">
              <a:solidFill>
                <a:schemeClr val="dk1"/>
              </a:solidFill>
              <a:effectLst/>
              <a:latin typeface="ＭＳ ゴシック"/>
              <a:ea typeface="ＭＳ ゴシック"/>
              <a:cs typeface="+mn-cs"/>
            </a:rPr>
            <a:t>年度は寄附額及び利子を積み立てた（</a:t>
          </a:r>
          <a:r>
            <a:rPr kumimoji="1" lang="en-US" altLang="ja-JP" sz="1200">
              <a:solidFill>
                <a:schemeClr val="dk1"/>
              </a:solidFill>
              <a:effectLst/>
              <a:latin typeface="ＭＳ ゴシック"/>
              <a:ea typeface="ＭＳ ゴシック"/>
              <a:cs typeface="+mn-cs"/>
            </a:rPr>
            <a:t>175</a:t>
          </a:r>
          <a:r>
            <a:rPr kumimoji="1" lang="ja-JP" altLang="en-US" sz="1200">
              <a:solidFill>
                <a:schemeClr val="dk1"/>
              </a:solidFill>
              <a:effectLst/>
              <a:latin typeface="ＭＳ ゴシック"/>
              <a:ea typeface="ＭＳ ゴシック"/>
              <a:cs typeface="+mn-cs"/>
            </a:rPr>
            <a:t>百万円）ことと、取崩を行った（</a:t>
          </a:r>
          <a:r>
            <a:rPr kumimoji="1" lang="en-US" altLang="ja-JP" sz="1200">
              <a:solidFill>
                <a:schemeClr val="dk1"/>
              </a:solidFill>
              <a:effectLst/>
              <a:latin typeface="ＭＳ ゴシック"/>
              <a:ea typeface="ＭＳ ゴシック"/>
              <a:cs typeface="+mn-cs"/>
            </a:rPr>
            <a:t>100</a:t>
          </a:r>
          <a:r>
            <a:rPr kumimoji="1" lang="ja-JP" altLang="en-US" sz="1200">
              <a:solidFill>
                <a:schemeClr val="dk1"/>
              </a:solidFill>
              <a:effectLst/>
              <a:latin typeface="ＭＳ ゴシック"/>
              <a:ea typeface="ＭＳ ゴシック"/>
              <a:cs typeface="+mn-cs"/>
            </a:rPr>
            <a:t>百万円）ため、</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残高は</a:t>
          </a:r>
          <a:r>
            <a:rPr kumimoji="1" lang="en-US" altLang="ja-JP" sz="1200">
              <a:solidFill>
                <a:schemeClr val="dk1"/>
              </a:solidFill>
              <a:effectLst/>
              <a:latin typeface="ＭＳ ゴシック"/>
              <a:ea typeface="ＭＳ ゴシック"/>
              <a:cs typeface="+mn-cs"/>
            </a:rPr>
            <a:t>75</a:t>
          </a:r>
          <a:r>
            <a:rPr kumimoji="1" lang="ja-JP" altLang="en-US" sz="1200">
              <a:solidFill>
                <a:schemeClr val="dk1"/>
              </a:solidFill>
              <a:effectLst/>
              <a:latin typeface="ＭＳ ゴシック"/>
              <a:ea typeface="ＭＳ ゴシック"/>
              <a:cs typeface="+mn-cs"/>
            </a:rPr>
            <a:t>百万円の増額</a:t>
          </a:r>
        </a:p>
        <a:p>
          <a:r>
            <a:rPr kumimoji="1" lang="ja-JP" altLang="en-US" sz="1200">
              <a:solidFill>
                <a:schemeClr val="dk1"/>
              </a:solidFill>
              <a:effectLst/>
              <a:latin typeface="ＭＳ ゴシック"/>
              <a:ea typeface="ＭＳ ゴシック"/>
              <a:cs typeface="+mn-cs"/>
            </a:rPr>
            <a:t>・地域福祉基金　　　　　　　　　増減なし</a:t>
          </a:r>
        </a:p>
        <a:p>
          <a:r>
            <a:rPr kumimoji="1" lang="ja-JP" altLang="en-US" sz="1200">
              <a:solidFill>
                <a:schemeClr val="dk1"/>
              </a:solidFill>
              <a:effectLst/>
              <a:latin typeface="ＭＳ ゴシック"/>
              <a:ea typeface="ＭＳ ゴシック"/>
              <a:cs typeface="+mn-cs"/>
            </a:rPr>
            <a:t>・施設等整備基金　　　　　　　　増減なし</a:t>
          </a:r>
        </a:p>
        <a:p>
          <a:r>
            <a:rPr kumimoji="1" lang="ja-JP" altLang="en-US" sz="1200">
              <a:solidFill>
                <a:schemeClr val="dk1"/>
              </a:solidFill>
              <a:effectLst/>
              <a:latin typeface="ＭＳ ゴシック"/>
              <a:ea typeface="ＭＳ ゴシック"/>
              <a:cs typeface="+mn-cs"/>
            </a:rPr>
            <a:t>・国際交流基金　　　　　　　　　増減なし</a:t>
          </a:r>
        </a:p>
        <a:p>
          <a:r>
            <a:rPr kumimoji="1" lang="ja-JP" altLang="en-US" sz="1200">
              <a:solidFill>
                <a:schemeClr val="dk1"/>
              </a:solidFill>
              <a:effectLst/>
              <a:latin typeface="ＭＳ ゴシック"/>
              <a:ea typeface="ＭＳ ゴシック"/>
              <a:cs typeface="+mn-cs"/>
            </a:rPr>
            <a:t>・森林環境整備促進基金　　　　　森林環境譲与税と譲与税充当事業費の差額を基金に積み立てしており、令和</a:t>
          </a:r>
          <a:r>
            <a:rPr kumimoji="1" lang="en-US" altLang="ja-JP" sz="1200">
              <a:solidFill>
                <a:schemeClr val="dk1"/>
              </a:solidFill>
              <a:effectLst/>
              <a:latin typeface="ＭＳ ゴシック"/>
              <a:ea typeface="ＭＳ ゴシック"/>
              <a:cs typeface="+mn-cs"/>
            </a:rPr>
            <a:t>4</a:t>
          </a:r>
          <a:r>
            <a:rPr kumimoji="1" lang="ja-JP" altLang="en-US" sz="1200">
              <a:solidFill>
                <a:schemeClr val="dk1"/>
              </a:solidFill>
              <a:effectLst/>
              <a:latin typeface="ＭＳ ゴシック"/>
              <a:ea typeface="ＭＳ ゴシック"/>
              <a:cs typeface="+mn-cs"/>
            </a:rPr>
            <a:t>年度の事業実績により差額の</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6</a:t>
          </a:r>
          <a:r>
            <a:rPr kumimoji="1" lang="ja-JP" altLang="en-US" sz="1200">
              <a:solidFill>
                <a:schemeClr val="dk1"/>
              </a:solidFill>
              <a:effectLst/>
              <a:latin typeface="ＭＳ ゴシック"/>
              <a:ea typeface="ＭＳ ゴシック"/>
              <a:cs typeface="+mn-cs"/>
            </a:rPr>
            <a:t>百万円が増額となった。</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・高度無線環境整備推進事業基金　令和</a:t>
          </a:r>
          <a:r>
            <a:rPr kumimoji="1" lang="en-US" altLang="ja-JP" sz="1200">
              <a:solidFill>
                <a:schemeClr val="dk1"/>
              </a:solidFill>
              <a:effectLst/>
              <a:latin typeface="ＭＳ ゴシック"/>
              <a:ea typeface="ＭＳ ゴシック"/>
              <a:cs typeface="+mn-cs"/>
            </a:rPr>
            <a:t>4</a:t>
          </a:r>
          <a:r>
            <a:rPr kumimoji="1" lang="ja-JP" altLang="en-US" sz="1200">
              <a:solidFill>
                <a:schemeClr val="dk1"/>
              </a:solidFill>
              <a:effectLst/>
              <a:latin typeface="ＭＳ ゴシック"/>
              <a:ea typeface="ＭＳ ゴシック"/>
              <a:cs typeface="+mn-cs"/>
            </a:rPr>
            <a:t>年度高知県無線環境整備推進事業交付金により</a:t>
          </a:r>
          <a:r>
            <a:rPr kumimoji="1" lang="en-US" altLang="ja-JP" sz="1200">
              <a:solidFill>
                <a:schemeClr val="dk1"/>
              </a:solidFill>
              <a:effectLst/>
              <a:latin typeface="ＭＳ ゴシック"/>
              <a:ea typeface="ＭＳ ゴシック"/>
              <a:cs typeface="+mn-cs"/>
            </a:rPr>
            <a:t>5</a:t>
          </a:r>
          <a:r>
            <a:rPr kumimoji="1" lang="ja-JP" altLang="en-US" sz="1200">
              <a:solidFill>
                <a:schemeClr val="dk1"/>
              </a:solidFill>
              <a:effectLst/>
              <a:latin typeface="ＭＳ ゴシック"/>
              <a:ea typeface="ＭＳ ゴシック"/>
              <a:cs typeface="+mn-cs"/>
            </a:rPr>
            <a:t>百万円の皆増　</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財政調整基金の取崩を抑制するためにも、国際交流基金以外の特定目的基金については、今後も目的に沿った事業の財源に充てるよう</a:t>
          </a:r>
        </a:p>
        <a:p>
          <a:r>
            <a:rPr kumimoji="1" lang="ja-JP" altLang="en-US" sz="1200">
              <a:solidFill>
                <a:schemeClr val="dk1"/>
              </a:solidFill>
              <a:effectLst/>
              <a:latin typeface="ＭＳ ゴシック"/>
              <a:ea typeface="ＭＳ ゴシック"/>
              <a:cs typeface="+mn-cs"/>
            </a:rPr>
            <a:t>　積極的に活用していく。特に、ふるさと元気基金はふるさと納税の取組をより強化させていくこととし、来年度の寄付額は</a:t>
          </a:r>
          <a:r>
            <a:rPr kumimoji="1" lang="en-US" altLang="ja-JP" sz="1200">
              <a:solidFill>
                <a:schemeClr val="dk1"/>
              </a:solidFill>
              <a:effectLst/>
              <a:latin typeface="ＭＳ ゴシック"/>
              <a:ea typeface="ＭＳ ゴシック"/>
              <a:cs typeface="+mn-cs"/>
            </a:rPr>
            <a:t>300</a:t>
          </a:r>
          <a:r>
            <a:rPr kumimoji="1" lang="ja-JP" altLang="en-US" sz="1200">
              <a:solidFill>
                <a:schemeClr val="dk1"/>
              </a:solidFill>
              <a:effectLst/>
              <a:latin typeface="ＭＳ ゴシック"/>
              <a:ea typeface="ＭＳ ゴシック"/>
              <a:cs typeface="+mn-cs"/>
            </a:rPr>
            <a:t>百万円程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度を予定、今後は</a:t>
          </a:r>
          <a:r>
            <a:rPr kumimoji="1" lang="en-US" altLang="ja-JP" sz="1200">
              <a:solidFill>
                <a:schemeClr val="dk1"/>
              </a:solidFill>
              <a:effectLst/>
              <a:latin typeface="ＭＳ ゴシック"/>
              <a:ea typeface="ＭＳ ゴシック"/>
              <a:cs typeface="+mn-cs"/>
            </a:rPr>
            <a:t>600</a:t>
          </a:r>
          <a:r>
            <a:rPr kumimoji="1" lang="ja-JP" altLang="en-US" sz="1200">
              <a:solidFill>
                <a:schemeClr val="dk1"/>
              </a:solidFill>
              <a:effectLst/>
              <a:latin typeface="ＭＳ ゴシック"/>
              <a:ea typeface="ＭＳ ゴシック"/>
              <a:cs typeface="+mn-cs"/>
            </a:rPr>
            <a:t>百万円まで寄付額増を目指し、安定した財政運営を目指す。</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年度は、普通交付税交付額の減があったが、令和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年度と同様、財政調整基金の取崩をせずに決算を迎えたことから、基金残高は令和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年度実質収支額の約</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となる</a:t>
          </a:r>
          <a:r>
            <a:rPr kumimoji="1" lang="en-US" altLang="ja-JP" sz="1300">
              <a:solidFill>
                <a:schemeClr val="dk1"/>
              </a:solidFill>
              <a:effectLst/>
              <a:latin typeface="ＭＳ ゴシック"/>
              <a:ea typeface="ＭＳ ゴシック"/>
              <a:cs typeface="+mn-cs"/>
            </a:rPr>
            <a:t>160</a:t>
          </a:r>
          <a:r>
            <a:rPr kumimoji="1" lang="ja-JP" altLang="en-US" sz="1300">
              <a:solidFill>
                <a:schemeClr val="dk1"/>
              </a:solidFill>
              <a:effectLst/>
              <a:latin typeface="ＭＳ ゴシック"/>
              <a:ea typeface="ＭＳ ゴシック"/>
              <a:cs typeface="+mn-cs"/>
            </a:rPr>
            <a:t>百万円の増額となった。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年度の実質収支額の約</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となる</a:t>
          </a:r>
          <a:r>
            <a:rPr kumimoji="1" lang="en-US" altLang="ja-JP" sz="1300">
              <a:solidFill>
                <a:schemeClr val="dk1"/>
              </a:solidFill>
              <a:effectLst/>
              <a:latin typeface="ＭＳ ゴシック"/>
              <a:ea typeface="ＭＳ ゴシック"/>
              <a:cs typeface="+mn-cs"/>
            </a:rPr>
            <a:t>125</a:t>
          </a:r>
          <a:r>
            <a:rPr kumimoji="1" lang="ja-JP" altLang="en-US" sz="1300">
              <a:solidFill>
                <a:schemeClr val="dk1"/>
              </a:solidFill>
              <a:effectLst/>
              <a:latin typeface="ＭＳ ゴシック"/>
              <a:ea typeface="ＭＳ ゴシック"/>
              <a:cs typeface="+mn-cs"/>
            </a:rPr>
            <a:t>百万円を令和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年度に積立予定であるが、令和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年度は定年退職に加え特別職（市長、副市長、教育長）の退職手当、早期退職者の退職手当の発生により、財源不足として</a:t>
          </a:r>
          <a:r>
            <a:rPr kumimoji="1" lang="en-US" altLang="ja-JP" sz="1300">
              <a:solidFill>
                <a:schemeClr val="dk1"/>
              </a:solidFill>
              <a:effectLst/>
              <a:latin typeface="ＭＳ ゴシック"/>
              <a:ea typeface="ＭＳ ゴシック"/>
              <a:cs typeface="+mn-cs"/>
            </a:rPr>
            <a:t>121</a:t>
          </a:r>
          <a:r>
            <a:rPr kumimoji="1" lang="ja-JP" altLang="en-US" sz="1300">
              <a:solidFill>
                <a:schemeClr val="dk1"/>
              </a:solidFill>
              <a:effectLst/>
              <a:latin typeface="ＭＳ ゴシック"/>
              <a:ea typeface="ＭＳ ゴシック"/>
              <a:cs typeface="+mn-cs"/>
            </a:rPr>
            <a:t>百万円を取り崩す見込みであるため、令和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年度とほぼ同額で推移する見込みとなっている。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現状の財政見通しでは、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年に一度財源不足のための取り崩しが想定される。しかし、逆に</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年に一度は黒字決算となる想定になっており、黒字の翌年度には</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を基金へ積み立てることから、今後はほぼ同額で推移する見込みとなっている。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令和元年度に積み立てた</a:t>
          </a:r>
          <a:r>
            <a:rPr kumimoji="1" lang="en-US" altLang="ja-JP" sz="1300">
              <a:solidFill>
                <a:schemeClr val="dk1"/>
              </a:solidFill>
              <a:effectLst/>
              <a:latin typeface="ＭＳ ゴシック"/>
              <a:ea typeface="ＭＳ ゴシック"/>
              <a:cs typeface="+mn-cs"/>
            </a:rPr>
            <a:t>61</a:t>
          </a:r>
          <a:r>
            <a:rPr kumimoji="1" lang="ja-JP" altLang="en-US" sz="1300">
              <a:solidFill>
                <a:schemeClr val="dk1"/>
              </a:solidFill>
              <a:effectLst/>
              <a:latin typeface="ＭＳ ゴシック"/>
              <a:ea typeface="ＭＳ ゴシック"/>
              <a:cs typeface="+mn-cs"/>
            </a:rPr>
            <a:t>百万円は、事業の財源として充当した起債の後年度元利償還に充当するために県交付金が原資となっており、令和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年度から起債の償還が始まったため、</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百万円を取り崩し償還額に充当したため減額となった。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令和元年度に積み立てた</a:t>
          </a:r>
          <a:r>
            <a:rPr kumimoji="1" lang="en-US" altLang="ja-JP" sz="1300">
              <a:solidFill>
                <a:schemeClr val="dk1"/>
              </a:solidFill>
              <a:effectLst/>
              <a:latin typeface="ＭＳ ゴシック"/>
              <a:ea typeface="ＭＳ ゴシック"/>
              <a:cs typeface="+mn-cs"/>
            </a:rPr>
            <a:t>61</a:t>
          </a:r>
          <a:r>
            <a:rPr kumimoji="1" lang="ja-JP" altLang="en-US" sz="1300">
              <a:solidFill>
                <a:schemeClr val="dk1"/>
              </a:solidFill>
              <a:effectLst/>
              <a:latin typeface="ＭＳ ゴシック"/>
              <a:ea typeface="ＭＳ ゴシック"/>
              <a:cs typeface="+mn-cs"/>
            </a:rPr>
            <a:t>百万円について、今後も約</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百万円を償還額に充当する予定としており、令和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年度～令和</a:t>
          </a:r>
          <a:r>
            <a:rPr kumimoji="1" lang="en-US" altLang="ja-JP" sz="1300">
              <a:solidFill>
                <a:schemeClr val="dk1"/>
              </a:solidFill>
              <a:effectLst/>
              <a:latin typeface="ＭＳ ゴシック"/>
              <a:ea typeface="ＭＳ ゴシック"/>
              <a:cs typeface="+mn-cs"/>
            </a:rPr>
            <a:t>9</a:t>
          </a:r>
          <a:r>
            <a:rPr kumimoji="1" lang="ja-JP" altLang="en-US" sz="1300">
              <a:solidFill>
                <a:schemeClr val="dk1"/>
              </a:solidFill>
              <a:effectLst/>
              <a:latin typeface="ＭＳ ゴシック"/>
              <a:ea typeface="ＭＳ ゴシック"/>
              <a:cs typeface="+mn-cs"/>
            </a:rPr>
            <a:t>年度まで取り崩す予定としている。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また、実質公債費比率の抑制を図ることを目的として、令和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年度に繰上償還の実施をするため、令和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年度に積み立てた</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百万円を財源として活用するため、令和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年度の残高は</a:t>
          </a:r>
          <a:r>
            <a:rPr kumimoji="1" lang="en-US" altLang="ja-JP" sz="1300">
              <a:solidFill>
                <a:schemeClr val="dk1"/>
              </a:solidFill>
              <a:effectLst/>
              <a:latin typeface="ＭＳ ゴシック"/>
              <a:ea typeface="ＭＳ ゴシック"/>
              <a:cs typeface="+mn-cs"/>
            </a:rPr>
            <a:t>139</a:t>
          </a:r>
          <a:r>
            <a:rPr kumimoji="1" lang="ja-JP" altLang="en-US" sz="1300">
              <a:solidFill>
                <a:schemeClr val="dk1"/>
              </a:solidFill>
              <a:effectLst/>
              <a:latin typeface="ＭＳ ゴシック"/>
              <a:ea typeface="ＭＳ ゴシック"/>
              <a:cs typeface="+mn-cs"/>
            </a:rPr>
            <a:t>百万円程度となる見込み。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12,271
12,177
266.01
10,656,500
10,383,246
248,277
5,446,147
14,427,256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16.6
65.7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小・中学校や保育所、公民館といった施設については、平成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から集中的に移転改築等を実施したため、有形固定資産減価償却率の上昇を抑える要因となっており、類似団体や全国平均と比較しても大きな差はない状態で推移している。しかし、比較的新しい施設についても減価償却が進んでおり、また、依然として老朽化が進んでいる施設が多いため比率は微増の傾向にあ</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令和３年度については、防災行政無線の新設や、水産加工施設の新設等</a:t>
          </a:r>
          <a:r>
            <a:rPr kumimoji="1" lang="ja-JP" altLang="en-US" sz="900">
              <a:solidFill>
                <a:schemeClr val="dk1"/>
              </a:solidFill>
              <a:effectLst/>
              <a:latin typeface="+mn-lt"/>
              <a:ea typeface="+mn-ea"/>
              <a:cs typeface="+mn-cs"/>
            </a:rPr>
            <a:t>、令和４年度には道の駅の建て替えがあったが</a:t>
          </a:r>
          <a:r>
            <a:rPr kumimoji="1" lang="ja-JP" altLang="ja-JP" sz="900">
              <a:solidFill>
                <a:schemeClr val="dk1"/>
              </a:solidFill>
              <a:effectLst/>
              <a:latin typeface="+mn-lt"/>
              <a:ea typeface="+mn-ea"/>
              <a:cs typeface="+mn-cs"/>
            </a:rPr>
            <a:t>、償却率は若干</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している。</a:t>
          </a:r>
          <a:endParaRPr lang="ja-JP" altLang="ja-JP" sz="900">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57785</xdr:rowOff>
    </xdr:from>
    <xdr:ext cx="409575" cy="225425"/>
    <xdr:sp macro="" textlink="">
      <xdr:nvSpPr>
        <xdr:cNvPr id="53" name="テキスト ボックス 52"/>
        <xdr:cNvSpPr txBox="1"/>
      </xdr:nvSpPr>
      <xdr:spPr>
        <a:xfrm>
          <a:off x="795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5" name="テキスト ボックス 5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7" name="テキスト ボックス 5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9" name="テキスト ボックス 5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140" cy="225425"/>
    <xdr:sp macro="" textlink="">
      <xdr:nvSpPr>
        <xdr:cNvPr id="61" name="テキスト ボックス 6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4155"/>
    <xdr:sp macro="" textlink="">
      <xdr:nvSpPr>
        <xdr:cNvPr id="63" name="テキスト ボックス 62"/>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36830</xdr:rowOff>
    </xdr:from>
    <xdr:to xmlns:xdr="http://schemas.openxmlformats.org/drawingml/2006/spreadsheetDrawing">
      <xdr:col>23</xdr:col>
      <xdr:colOff>85090</xdr:colOff>
      <xdr:row>33</xdr:row>
      <xdr:rowOff>155575</xdr:rowOff>
    </xdr:to>
    <xdr:cxnSp macro="">
      <xdr:nvCxnSpPr>
        <xdr:cNvPr id="65" name="直線コネクタ 64"/>
        <xdr:cNvCxnSpPr/>
      </xdr:nvCxnSpPr>
      <xdr:spPr>
        <a:xfrm flipV="1">
          <a:off x="4760595" y="5266055"/>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159385</xdr:rowOff>
    </xdr:from>
    <xdr:ext cx="403860" cy="258445"/>
    <xdr:sp macro="" textlink="">
      <xdr:nvSpPr>
        <xdr:cNvPr id="66" name="有形固定資産減価償却率最小値テキスト"/>
        <xdr:cNvSpPr txBox="1"/>
      </xdr:nvSpPr>
      <xdr:spPr>
        <a:xfrm>
          <a:off x="4813300" y="65887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155575</xdr:rowOff>
    </xdr:from>
    <xdr:to xmlns:xdr="http://schemas.openxmlformats.org/drawingml/2006/spreadsheetDrawing">
      <xdr:col>23</xdr:col>
      <xdr:colOff>174625</xdr:colOff>
      <xdr:row>33</xdr:row>
      <xdr:rowOff>155575</xdr:rowOff>
    </xdr:to>
    <xdr:cxnSp macro="">
      <xdr:nvCxnSpPr>
        <xdr:cNvPr id="67" name="直線コネクタ 66"/>
        <xdr:cNvCxnSpPr/>
      </xdr:nvCxnSpPr>
      <xdr:spPr>
        <a:xfrm>
          <a:off x="4673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154940</xdr:rowOff>
    </xdr:from>
    <xdr:ext cx="403860" cy="257810"/>
    <xdr:sp macro="" textlink="">
      <xdr:nvSpPr>
        <xdr:cNvPr id="68" name="有形固定資産減価償却率最大値テキスト"/>
        <xdr:cNvSpPr txBox="1"/>
      </xdr:nvSpPr>
      <xdr:spPr>
        <a:xfrm>
          <a:off x="4813300" y="50412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36830</xdr:rowOff>
    </xdr:from>
    <xdr:to xmlns:xdr="http://schemas.openxmlformats.org/drawingml/2006/spreadsheetDrawing">
      <xdr:col>23</xdr:col>
      <xdr:colOff>174625</xdr:colOff>
      <xdr:row>26</xdr:row>
      <xdr:rowOff>36830</xdr:rowOff>
    </xdr:to>
    <xdr:cxnSp macro="">
      <xdr:nvCxnSpPr>
        <xdr:cNvPr id="69" name="直線コネクタ 68"/>
        <xdr:cNvCxnSpPr/>
      </xdr:nvCxnSpPr>
      <xdr:spPr>
        <a:xfrm>
          <a:off x="4673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8255</xdr:rowOff>
    </xdr:from>
    <xdr:ext cx="403860" cy="257810"/>
    <xdr:sp macro="" textlink="">
      <xdr:nvSpPr>
        <xdr:cNvPr id="70" name="有形固定資産減価償却率平均値テキスト"/>
        <xdr:cNvSpPr txBox="1"/>
      </xdr:nvSpPr>
      <xdr:spPr>
        <a:xfrm>
          <a:off x="4813300" y="59232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156845</xdr:rowOff>
    </xdr:from>
    <xdr:to xmlns:xdr="http://schemas.openxmlformats.org/drawingml/2006/spreadsheetDrawing">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111760</xdr:rowOff>
    </xdr:from>
    <xdr:to xmlns:xdr="http://schemas.openxmlformats.org/drawingml/2006/spreadsheetDrawing">
      <xdr:col>19</xdr:col>
      <xdr:colOff>187325</xdr:colOff>
      <xdr:row>31</xdr:row>
      <xdr:rowOff>41910</xdr:rowOff>
    </xdr:to>
    <xdr:sp macro="" textlink="">
      <xdr:nvSpPr>
        <xdr:cNvPr id="72" name="フローチャート: 判断 71"/>
        <xdr:cNvSpPr/>
      </xdr:nvSpPr>
      <xdr:spPr>
        <a:xfrm>
          <a:off x="4000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3" name="フローチャート: 判断 72"/>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84455</xdr:rowOff>
    </xdr:from>
    <xdr:to xmlns:xdr="http://schemas.openxmlformats.org/drawingml/2006/spreadsheetDrawing">
      <xdr:col>11</xdr:col>
      <xdr:colOff>187325</xdr:colOff>
      <xdr:row>31</xdr:row>
      <xdr:rowOff>14605</xdr:rowOff>
    </xdr:to>
    <xdr:sp macro="" textlink="">
      <xdr:nvSpPr>
        <xdr:cNvPr id="74" name="フローチャート: 判断 73"/>
        <xdr:cNvSpPr/>
      </xdr:nvSpPr>
      <xdr:spPr>
        <a:xfrm>
          <a:off x="2476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81280</xdr:rowOff>
    </xdr:from>
    <xdr:to xmlns:xdr="http://schemas.openxmlformats.org/drawingml/2006/spreadsheetDrawing">
      <xdr:col>7</xdr:col>
      <xdr:colOff>187325</xdr:colOff>
      <xdr:row>31</xdr:row>
      <xdr:rowOff>11430</xdr:rowOff>
    </xdr:to>
    <xdr:sp macro="" textlink="">
      <xdr:nvSpPr>
        <xdr:cNvPr id="75" name="フローチャート: 判断 74"/>
        <xdr:cNvSpPr/>
      </xdr:nvSpPr>
      <xdr:spPr>
        <a:xfrm>
          <a:off x="1714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6" name="テキスト ボックス 7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7" name="テキスト ボックス 7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8" name="テキスト ボックス 7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9" name="テキスト ボックス 7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0" name="テキスト ボックス 7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170815</xdr:rowOff>
    </xdr:from>
    <xdr:to xmlns:xdr="http://schemas.openxmlformats.org/drawingml/2006/spreadsheetDrawing">
      <xdr:col>23</xdr:col>
      <xdr:colOff>136525</xdr:colOff>
      <xdr:row>31</xdr:row>
      <xdr:rowOff>100965</xdr:rowOff>
    </xdr:to>
    <xdr:sp macro="" textlink="">
      <xdr:nvSpPr>
        <xdr:cNvPr id="81" name="楕円 80"/>
        <xdr:cNvSpPr/>
      </xdr:nvSpPr>
      <xdr:spPr>
        <a:xfrm>
          <a:off x="4711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149225</xdr:rowOff>
    </xdr:from>
    <xdr:ext cx="403860" cy="259080"/>
    <xdr:sp macro="" textlink="">
      <xdr:nvSpPr>
        <xdr:cNvPr id="82" name="有形固定資産減価償却率該当値テキスト"/>
        <xdr:cNvSpPr txBox="1"/>
      </xdr:nvSpPr>
      <xdr:spPr>
        <a:xfrm>
          <a:off x="4813300" y="6064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138430</xdr:rowOff>
    </xdr:from>
    <xdr:to xmlns:xdr="http://schemas.openxmlformats.org/drawingml/2006/spreadsheetDrawing">
      <xdr:col>19</xdr:col>
      <xdr:colOff>187325</xdr:colOff>
      <xdr:row>31</xdr:row>
      <xdr:rowOff>68580</xdr:rowOff>
    </xdr:to>
    <xdr:sp macro="" textlink="">
      <xdr:nvSpPr>
        <xdr:cNvPr id="83" name="楕円 82"/>
        <xdr:cNvSpPr/>
      </xdr:nvSpPr>
      <xdr:spPr>
        <a:xfrm>
          <a:off x="4000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17780</xdr:rowOff>
    </xdr:from>
    <xdr:to xmlns:xdr="http://schemas.openxmlformats.org/drawingml/2006/spreadsheetDrawing">
      <xdr:col>23</xdr:col>
      <xdr:colOff>85725</xdr:colOff>
      <xdr:row>31</xdr:row>
      <xdr:rowOff>50165</xdr:rowOff>
    </xdr:to>
    <xdr:cxnSp macro="">
      <xdr:nvCxnSpPr>
        <xdr:cNvPr id="84" name="直線コネクタ 83"/>
        <xdr:cNvCxnSpPr/>
      </xdr:nvCxnSpPr>
      <xdr:spPr>
        <a:xfrm>
          <a:off x="4051300" y="6104255"/>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151130</xdr:rowOff>
    </xdr:from>
    <xdr:to xmlns:xdr="http://schemas.openxmlformats.org/drawingml/2006/spreadsheetDrawing">
      <xdr:col>15</xdr:col>
      <xdr:colOff>187325</xdr:colOff>
      <xdr:row>31</xdr:row>
      <xdr:rowOff>81280</xdr:rowOff>
    </xdr:to>
    <xdr:sp macro="" textlink="">
      <xdr:nvSpPr>
        <xdr:cNvPr id="85" name="楕円 84"/>
        <xdr:cNvSpPr/>
      </xdr:nvSpPr>
      <xdr:spPr>
        <a:xfrm>
          <a:off x="323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17780</xdr:rowOff>
    </xdr:from>
    <xdr:to xmlns:xdr="http://schemas.openxmlformats.org/drawingml/2006/spreadsheetDrawing">
      <xdr:col>19</xdr:col>
      <xdr:colOff>136525</xdr:colOff>
      <xdr:row>31</xdr:row>
      <xdr:rowOff>30480</xdr:rowOff>
    </xdr:to>
    <xdr:cxnSp macro="">
      <xdr:nvCxnSpPr>
        <xdr:cNvPr id="86" name="直線コネクタ 85"/>
        <xdr:cNvCxnSpPr/>
      </xdr:nvCxnSpPr>
      <xdr:spPr>
        <a:xfrm flipV="1">
          <a:off x="3289300" y="6104255"/>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127635</xdr:rowOff>
    </xdr:from>
    <xdr:to xmlns:xdr="http://schemas.openxmlformats.org/drawingml/2006/spreadsheetDrawing">
      <xdr:col>11</xdr:col>
      <xdr:colOff>187325</xdr:colOff>
      <xdr:row>31</xdr:row>
      <xdr:rowOff>57785</xdr:rowOff>
    </xdr:to>
    <xdr:sp macro="" textlink="">
      <xdr:nvSpPr>
        <xdr:cNvPr id="87" name="楕円 86"/>
        <xdr:cNvSpPr/>
      </xdr:nvSpPr>
      <xdr:spPr>
        <a:xfrm>
          <a:off x="2476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6985</xdr:rowOff>
    </xdr:from>
    <xdr:to xmlns:xdr="http://schemas.openxmlformats.org/drawingml/2006/spreadsheetDrawing">
      <xdr:col>15</xdr:col>
      <xdr:colOff>136525</xdr:colOff>
      <xdr:row>31</xdr:row>
      <xdr:rowOff>30480</xdr:rowOff>
    </xdr:to>
    <xdr:cxnSp macro="">
      <xdr:nvCxnSpPr>
        <xdr:cNvPr id="88" name="直線コネクタ 87"/>
        <xdr:cNvCxnSpPr/>
      </xdr:nvCxnSpPr>
      <xdr:spPr>
        <a:xfrm>
          <a:off x="2527300" y="6093460"/>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99060</xdr:rowOff>
    </xdr:from>
    <xdr:to xmlns:xdr="http://schemas.openxmlformats.org/drawingml/2006/spreadsheetDrawing">
      <xdr:col>7</xdr:col>
      <xdr:colOff>187325</xdr:colOff>
      <xdr:row>31</xdr:row>
      <xdr:rowOff>29210</xdr:rowOff>
    </xdr:to>
    <xdr:sp macro="" textlink="">
      <xdr:nvSpPr>
        <xdr:cNvPr id="89" name="楕円 88"/>
        <xdr:cNvSpPr/>
      </xdr:nvSpPr>
      <xdr:spPr>
        <a:xfrm>
          <a:off x="1714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149860</xdr:rowOff>
    </xdr:from>
    <xdr:to xmlns:xdr="http://schemas.openxmlformats.org/drawingml/2006/spreadsheetDrawing">
      <xdr:col>11</xdr:col>
      <xdr:colOff>136525</xdr:colOff>
      <xdr:row>31</xdr:row>
      <xdr:rowOff>6985</xdr:rowOff>
    </xdr:to>
    <xdr:cxnSp macro="">
      <xdr:nvCxnSpPr>
        <xdr:cNvPr id="90" name="直線コネクタ 89"/>
        <xdr:cNvCxnSpPr/>
      </xdr:nvCxnSpPr>
      <xdr:spPr>
        <a:xfrm>
          <a:off x="1765300" y="606488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58420</xdr:rowOff>
    </xdr:from>
    <xdr:ext cx="403860" cy="259080"/>
    <xdr:sp macro="" textlink="">
      <xdr:nvSpPr>
        <xdr:cNvPr id="91" name="n_1aveValue有形固定資産減価償却率"/>
        <xdr:cNvSpPr txBox="1"/>
      </xdr:nvSpPr>
      <xdr:spPr>
        <a:xfrm>
          <a:off x="3836035" y="5801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403860" cy="257810"/>
    <xdr:sp macro="" textlink="">
      <xdr:nvSpPr>
        <xdr:cNvPr id="92" name="n_2aveValue有形固定資産減価償却率"/>
        <xdr:cNvSpPr txBox="1"/>
      </xdr:nvSpPr>
      <xdr:spPr>
        <a:xfrm>
          <a:off x="3086735" y="5787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31115</xdr:rowOff>
    </xdr:from>
    <xdr:ext cx="403860" cy="257810"/>
    <xdr:sp macro="" textlink="">
      <xdr:nvSpPr>
        <xdr:cNvPr id="93" name="n_3aveValue有形固定資産減価償却率"/>
        <xdr:cNvSpPr txBox="1"/>
      </xdr:nvSpPr>
      <xdr:spPr>
        <a:xfrm>
          <a:off x="2324735" y="5774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27940</xdr:rowOff>
    </xdr:from>
    <xdr:ext cx="403860" cy="259080"/>
    <xdr:sp macro="" textlink="">
      <xdr:nvSpPr>
        <xdr:cNvPr id="94" name="n_4aveValue有形固定資産減価償却率"/>
        <xdr:cNvSpPr txBox="1"/>
      </xdr:nvSpPr>
      <xdr:spPr>
        <a:xfrm>
          <a:off x="1562735" y="5771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59690</xdr:rowOff>
    </xdr:from>
    <xdr:ext cx="403860" cy="259080"/>
    <xdr:sp macro="" textlink="">
      <xdr:nvSpPr>
        <xdr:cNvPr id="95" name="n_1mainValue有形固定資産減価償却率"/>
        <xdr:cNvSpPr txBox="1"/>
      </xdr:nvSpPr>
      <xdr:spPr>
        <a:xfrm>
          <a:off x="3836035" y="6146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72390</xdr:rowOff>
    </xdr:from>
    <xdr:ext cx="403860" cy="259080"/>
    <xdr:sp macro="" textlink="">
      <xdr:nvSpPr>
        <xdr:cNvPr id="96" name="n_2mainValue有形固定資産減価償却率"/>
        <xdr:cNvSpPr txBox="1"/>
      </xdr:nvSpPr>
      <xdr:spPr>
        <a:xfrm>
          <a:off x="3086735" y="6158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48895</xdr:rowOff>
    </xdr:from>
    <xdr:ext cx="403860" cy="259080"/>
    <xdr:sp macro="" textlink="">
      <xdr:nvSpPr>
        <xdr:cNvPr id="97" name="n_3mainValue有形固定資産減価償却率"/>
        <xdr:cNvSpPr txBox="1"/>
      </xdr:nvSpPr>
      <xdr:spPr>
        <a:xfrm>
          <a:off x="2324735" y="6135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20320</xdr:rowOff>
    </xdr:from>
    <xdr:ext cx="403860" cy="257810"/>
    <xdr:sp macro="" textlink="">
      <xdr:nvSpPr>
        <xdr:cNvPr id="98" name="n_4mainValue有形固定資産減価償却率"/>
        <xdr:cNvSpPr txBox="1"/>
      </xdr:nvSpPr>
      <xdr:spPr>
        <a:xfrm>
          <a:off x="1562735" y="6106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[ 623.1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ふるさと納税寄附額の増による基金の増加や、有利債に限定した起債発行による基準財政需要額算入見込額の増加によって、前年度から充当可能財源が増額した結果、比率の分子が減少し、債務償還比率は年々改善傾向にある。令和</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交付税</a:t>
          </a:r>
          <a:r>
            <a:rPr kumimoji="1" lang="ja-JP" altLang="en-US" sz="900">
              <a:solidFill>
                <a:schemeClr val="dk1"/>
              </a:solidFill>
              <a:effectLst/>
              <a:latin typeface="+mn-lt"/>
              <a:ea typeface="+mn-ea"/>
              <a:cs typeface="+mn-cs"/>
            </a:rPr>
            <a:t>が対前年度と比較し減額となったこと</a:t>
          </a:r>
          <a:r>
            <a:rPr kumimoji="1" lang="ja-JP" altLang="ja-JP" sz="900">
              <a:solidFill>
                <a:schemeClr val="dk1"/>
              </a:solidFill>
              <a:effectLst/>
              <a:latin typeface="+mn-lt"/>
              <a:ea typeface="+mn-ea"/>
              <a:cs typeface="+mn-cs"/>
            </a:rPr>
            <a:t>により、</a:t>
          </a:r>
          <a:r>
            <a:rPr kumimoji="1" lang="ja-JP" altLang="en-US" sz="900">
              <a:solidFill>
                <a:schemeClr val="dk1"/>
              </a:solidFill>
              <a:effectLst/>
              <a:latin typeface="+mn-lt"/>
              <a:ea typeface="+mn-ea"/>
              <a:cs typeface="+mn-cs"/>
            </a:rPr>
            <a:t>本市を含め類似団体平均の数値も微増となった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類似団体平均との差</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縮小しており、数値は改善傾向にある</a:t>
          </a:r>
          <a:r>
            <a:rPr kumimoji="1" lang="ja-JP" altLang="en-US" sz="900">
              <a:solidFill>
                <a:schemeClr val="dk1"/>
              </a:solidFill>
              <a:effectLst/>
              <a:latin typeface="+mn-lt"/>
              <a:ea typeface="+mn-ea"/>
              <a:cs typeface="+mn-cs"/>
            </a:rPr>
            <a:t>。新発債の発行を抑え、</a:t>
          </a:r>
          <a:r>
            <a:rPr kumimoji="1" lang="ja-JP" altLang="ja-JP" sz="900">
              <a:solidFill>
                <a:schemeClr val="dk1"/>
              </a:solidFill>
              <a:effectLst/>
              <a:latin typeface="+mn-lt"/>
              <a:ea typeface="+mn-ea"/>
              <a:cs typeface="+mn-cs"/>
            </a:rPr>
            <a:t>地方債現在高</a:t>
          </a:r>
          <a:r>
            <a:rPr kumimoji="1" lang="ja-JP" altLang="en-US" sz="900">
              <a:solidFill>
                <a:schemeClr val="dk1"/>
              </a:solidFill>
              <a:effectLst/>
              <a:latin typeface="+mn-lt"/>
              <a:ea typeface="+mn-ea"/>
              <a:cs typeface="+mn-cs"/>
            </a:rPr>
            <a:t>も徐々に減少傾向にあるため、引き続き財政健全化に努める。</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4" name="テキスト ボックス 11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18" name="テキスト ボックス 117"/>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20" name="テキスト ボックス 119"/>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22" name="テキスト ボックス 121"/>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6350</xdr:rowOff>
    </xdr:to>
    <xdr:cxnSp macro="">
      <xdr:nvCxnSpPr>
        <xdr:cNvPr id="127" name="直線コネクタ 126"/>
        <xdr:cNvCxnSpPr/>
      </xdr:nvCxnSpPr>
      <xdr:spPr>
        <a:xfrm flipV="1">
          <a:off x="14793595" y="531304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10160</xdr:rowOff>
    </xdr:from>
    <xdr:ext cx="559435" cy="259080"/>
    <xdr:sp macro="" textlink="">
      <xdr:nvSpPr>
        <xdr:cNvPr id="128" name="債務償還比率最小値テキスト"/>
        <xdr:cNvSpPr txBox="1"/>
      </xdr:nvSpPr>
      <xdr:spPr>
        <a:xfrm>
          <a:off x="14846300" y="6610985"/>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6350</xdr:rowOff>
    </xdr:from>
    <xdr:to xmlns:xdr="http://schemas.openxmlformats.org/drawingml/2006/spreadsheetDrawing">
      <xdr:col>76</xdr:col>
      <xdr:colOff>111125</xdr:colOff>
      <xdr:row>34</xdr:row>
      <xdr:rowOff>6350</xdr:rowOff>
    </xdr:to>
    <xdr:cxnSp macro="">
      <xdr:nvCxnSpPr>
        <xdr:cNvPr id="129" name="直線コネクタ 128"/>
        <xdr:cNvCxnSpPr/>
      </xdr:nvCxnSpPr>
      <xdr:spPr>
        <a:xfrm>
          <a:off x="14706600" y="660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090" cy="257810"/>
    <xdr:sp macro="" textlink="">
      <xdr:nvSpPr>
        <xdr:cNvPr id="130"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34925</xdr:rowOff>
    </xdr:from>
    <xdr:ext cx="468630" cy="259080"/>
    <xdr:sp macro="" textlink="">
      <xdr:nvSpPr>
        <xdr:cNvPr id="132" name="債務償還比率平均値テキスト"/>
        <xdr:cNvSpPr txBox="1"/>
      </xdr:nvSpPr>
      <xdr:spPr>
        <a:xfrm>
          <a:off x="14846300" y="57785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12065</xdr:rowOff>
    </xdr:from>
    <xdr:to xmlns:xdr="http://schemas.openxmlformats.org/drawingml/2006/spreadsheetDrawing">
      <xdr:col>76</xdr:col>
      <xdr:colOff>73025</xdr:colOff>
      <xdr:row>30</xdr:row>
      <xdr:rowOff>113665</xdr:rowOff>
    </xdr:to>
    <xdr:sp macro="" textlink="">
      <xdr:nvSpPr>
        <xdr:cNvPr id="133" name="フローチャート: 判断 132"/>
        <xdr:cNvSpPr/>
      </xdr:nvSpPr>
      <xdr:spPr>
        <a:xfrm>
          <a:off x="1474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146685</xdr:rowOff>
    </xdr:from>
    <xdr:to xmlns:xdr="http://schemas.openxmlformats.org/drawingml/2006/spreadsheetDrawing">
      <xdr:col>72</xdr:col>
      <xdr:colOff>123825</xdr:colOff>
      <xdr:row>30</xdr:row>
      <xdr:rowOff>76835</xdr:rowOff>
    </xdr:to>
    <xdr:sp macro="" textlink="">
      <xdr:nvSpPr>
        <xdr:cNvPr id="134" name="フローチャート: 判断 133"/>
        <xdr:cNvSpPr/>
      </xdr:nvSpPr>
      <xdr:spPr>
        <a:xfrm>
          <a:off x="14033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147955</xdr:rowOff>
    </xdr:from>
    <xdr:to xmlns:xdr="http://schemas.openxmlformats.org/drawingml/2006/spreadsheetDrawing">
      <xdr:col>68</xdr:col>
      <xdr:colOff>123825</xdr:colOff>
      <xdr:row>31</xdr:row>
      <xdr:rowOff>78105</xdr:rowOff>
    </xdr:to>
    <xdr:sp macro="" textlink="">
      <xdr:nvSpPr>
        <xdr:cNvPr id="135" name="フローチャート: 判断 134"/>
        <xdr:cNvSpPr/>
      </xdr:nvSpPr>
      <xdr:spPr>
        <a:xfrm>
          <a:off x="13271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34290</xdr:rowOff>
    </xdr:from>
    <xdr:to xmlns:xdr="http://schemas.openxmlformats.org/drawingml/2006/spreadsheetDrawing">
      <xdr:col>64</xdr:col>
      <xdr:colOff>123825</xdr:colOff>
      <xdr:row>31</xdr:row>
      <xdr:rowOff>135890</xdr:rowOff>
    </xdr:to>
    <xdr:sp macro="" textlink="">
      <xdr:nvSpPr>
        <xdr:cNvPr id="136" name="フローチャート: 判断 135"/>
        <xdr:cNvSpPr/>
      </xdr:nvSpPr>
      <xdr:spPr>
        <a:xfrm>
          <a:off x="12509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7620</xdr:rowOff>
    </xdr:from>
    <xdr:to xmlns:xdr="http://schemas.openxmlformats.org/drawingml/2006/spreadsheetDrawing">
      <xdr:col>60</xdr:col>
      <xdr:colOff>123825</xdr:colOff>
      <xdr:row>31</xdr:row>
      <xdr:rowOff>109220</xdr:rowOff>
    </xdr:to>
    <xdr:sp macro="" textlink="">
      <xdr:nvSpPr>
        <xdr:cNvPr id="137" name="フローチャート: 判断 136"/>
        <xdr:cNvSpPr/>
      </xdr:nvSpPr>
      <xdr:spPr>
        <a:xfrm>
          <a:off x="11747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8" name="テキスト ボックス 13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9" name="テキスト ボックス 13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0" name="テキスト ボックス 13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1" name="テキスト ボックス 14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2" name="テキスト ボックス 14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94615</xdr:rowOff>
    </xdr:from>
    <xdr:to xmlns:xdr="http://schemas.openxmlformats.org/drawingml/2006/spreadsheetDrawing">
      <xdr:col>76</xdr:col>
      <xdr:colOff>73025</xdr:colOff>
      <xdr:row>31</xdr:row>
      <xdr:rowOff>24765</xdr:rowOff>
    </xdr:to>
    <xdr:sp macro="" textlink="">
      <xdr:nvSpPr>
        <xdr:cNvPr id="143" name="楕円 142"/>
        <xdr:cNvSpPr/>
      </xdr:nvSpPr>
      <xdr:spPr>
        <a:xfrm>
          <a:off x="1474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73025</xdr:rowOff>
    </xdr:from>
    <xdr:ext cx="468630" cy="259080"/>
    <xdr:sp macro="" textlink="">
      <xdr:nvSpPr>
        <xdr:cNvPr id="144" name="債務償還比率該当値テキスト"/>
        <xdr:cNvSpPr txBox="1"/>
      </xdr:nvSpPr>
      <xdr:spPr>
        <a:xfrm>
          <a:off x="14846300" y="5988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91440</xdr:rowOff>
    </xdr:from>
    <xdr:to xmlns:xdr="http://schemas.openxmlformats.org/drawingml/2006/spreadsheetDrawing">
      <xdr:col>72</xdr:col>
      <xdr:colOff>123825</xdr:colOff>
      <xdr:row>31</xdr:row>
      <xdr:rowOff>21590</xdr:rowOff>
    </xdr:to>
    <xdr:sp macro="" textlink="">
      <xdr:nvSpPr>
        <xdr:cNvPr id="145" name="楕円 144"/>
        <xdr:cNvSpPr/>
      </xdr:nvSpPr>
      <xdr:spPr>
        <a:xfrm>
          <a:off x="1403350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142240</xdr:rowOff>
    </xdr:from>
    <xdr:to xmlns:xdr="http://schemas.openxmlformats.org/drawingml/2006/spreadsheetDrawing">
      <xdr:col>76</xdr:col>
      <xdr:colOff>22225</xdr:colOff>
      <xdr:row>30</xdr:row>
      <xdr:rowOff>145415</xdr:rowOff>
    </xdr:to>
    <xdr:cxnSp macro="">
      <xdr:nvCxnSpPr>
        <xdr:cNvPr id="146" name="直線コネクタ 145"/>
        <xdr:cNvCxnSpPr/>
      </xdr:nvCxnSpPr>
      <xdr:spPr>
        <a:xfrm>
          <a:off x="14084300" y="6057265"/>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145415</xdr:rowOff>
    </xdr:from>
    <xdr:to xmlns:xdr="http://schemas.openxmlformats.org/drawingml/2006/spreadsheetDrawing">
      <xdr:col>68</xdr:col>
      <xdr:colOff>123825</xdr:colOff>
      <xdr:row>32</xdr:row>
      <xdr:rowOff>75565</xdr:rowOff>
    </xdr:to>
    <xdr:sp macro="" textlink="">
      <xdr:nvSpPr>
        <xdr:cNvPr id="147" name="楕円 146"/>
        <xdr:cNvSpPr/>
      </xdr:nvSpPr>
      <xdr:spPr>
        <a:xfrm>
          <a:off x="1327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142240</xdr:rowOff>
    </xdr:from>
    <xdr:to xmlns:xdr="http://schemas.openxmlformats.org/drawingml/2006/spreadsheetDrawing">
      <xdr:col>72</xdr:col>
      <xdr:colOff>73025</xdr:colOff>
      <xdr:row>32</xdr:row>
      <xdr:rowOff>24765</xdr:rowOff>
    </xdr:to>
    <xdr:cxnSp macro="">
      <xdr:nvCxnSpPr>
        <xdr:cNvPr id="148" name="直線コネクタ 147"/>
        <xdr:cNvCxnSpPr/>
      </xdr:nvCxnSpPr>
      <xdr:spPr>
        <a:xfrm flipV="1">
          <a:off x="13322300" y="6057265"/>
          <a:ext cx="762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3810</xdr:rowOff>
    </xdr:from>
    <xdr:to xmlns:xdr="http://schemas.openxmlformats.org/drawingml/2006/spreadsheetDrawing">
      <xdr:col>64</xdr:col>
      <xdr:colOff>123825</xdr:colOff>
      <xdr:row>32</xdr:row>
      <xdr:rowOff>105410</xdr:rowOff>
    </xdr:to>
    <xdr:sp macro="" textlink="">
      <xdr:nvSpPr>
        <xdr:cNvPr id="149" name="楕円 148"/>
        <xdr:cNvSpPr/>
      </xdr:nvSpPr>
      <xdr:spPr>
        <a:xfrm>
          <a:off x="12509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24765</xdr:rowOff>
    </xdr:from>
    <xdr:to xmlns:xdr="http://schemas.openxmlformats.org/drawingml/2006/spreadsheetDrawing">
      <xdr:col>68</xdr:col>
      <xdr:colOff>73025</xdr:colOff>
      <xdr:row>32</xdr:row>
      <xdr:rowOff>54610</xdr:rowOff>
    </xdr:to>
    <xdr:cxnSp macro="">
      <xdr:nvCxnSpPr>
        <xdr:cNvPr id="150" name="直線コネクタ 149"/>
        <xdr:cNvCxnSpPr/>
      </xdr:nvCxnSpPr>
      <xdr:spPr>
        <a:xfrm flipV="1">
          <a:off x="12560300" y="628269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149225</xdr:rowOff>
    </xdr:from>
    <xdr:to xmlns:xdr="http://schemas.openxmlformats.org/drawingml/2006/spreadsheetDrawing">
      <xdr:col>60</xdr:col>
      <xdr:colOff>123825</xdr:colOff>
      <xdr:row>33</xdr:row>
      <xdr:rowOff>79375</xdr:rowOff>
    </xdr:to>
    <xdr:sp macro="" textlink="">
      <xdr:nvSpPr>
        <xdr:cNvPr id="151" name="楕円 150"/>
        <xdr:cNvSpPr/>
      </xdr:nvSpPr>
      <xdr:spPr>
        <a:xfrm>
          <a:off x="1174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54610</xdr:rowOff>
    </xdr:from>
    <xdr:to xmlns:xdr="http://schemas.openxmlformats.org/drawingml/2006/spreadsheetDrawing">
      <xdr:col>64</xdr:col>
      <xdr:colOff>73025</xdr:colOff>
      <xdr:row>33</xdr:row>
      <xdr:rowOff>29210</xdr:rowOff>
    </xdr:to>
    <xdr:cxnSp macro="">
      <xdr:nvCxnSpPr>
        <xdr:cNvPr id="152" name="直線コネクタ 151"/>
        <xdr:cNvCxnSpPr/>
      </xdr:nvCxnSpPr>
      <xdr:spPr>
        <a:xfrm flipV="1">
          <a:off x="11798300" y="6312535"/>
          <a:ext cx="762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93345</xdr:rowOff>
    </xdr:from>
    <xdr:ext cx="468630" cy="259080"/>
    <xdr:sp macro="" textlink="">
      <xdr:nvSpPr>
        <xdr:cNvPr id="153" name="n_1aveValue債務償還比率"/>
        <xdr:cNvSpPr txBox="1"/>
      </xdr:nvSpPr>
      <xdr:spPr>
        <a:xfrm>
          <a:off x="13836650" y="5665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94615</xdr:rowOff>
    </xdr:from>
    <xdr:ext cx="468630" cy="259080"/>
    <xdr:sp macro="" textlink="">
      <xdr:nvSpPr>
        <xdr:cNvPr id="154" name="n_2aveValue債務償還比率"/>
        <xdr:cNvSpPr txBox="1"/>
      </xdr:nvSpPr>
      <xdr:spPr>
        <a:xfrm>
          <a:off x="13087350" y="5838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152400</xdr:rowOff>
    </xdr:from>
    <xdr:ext cx="468630" cy="259080"/>
    <xdr:sp macro="" textlink="">
      <xdr:nvSpPr>
        <xdr:cNvPr id="155" name="n_3aveValue債務償還比率"/>
        <xdr:cNvSpPr txBox="1"/>
      </xdr:nvSpPr>
      <xdr:spPr>
        <a:xfrm>
          <a:off x="12325350" y="58959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125730</xdr:rowOff>
    </xdr:from>
    <xdr:ext cx="468630" cy="259080"/>
    <xdr:sp macro="" textlink="">
      <xdr:nvSpPr>
        <xdr:cNvPr id="156" name="n_4aveValue債務償還比率"/>
        <xdr:cNvSpPr txBox="1"/>
      </xdr:nvSpPr>
      <xdr:spPr>
        <a:xfrm>
          <a:off x="11563350" y="586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12700</xdr:rowOff>
    </xdr:from>
    <xdr:ext cx="468630" cy="259080"/>
    <xdr:sp macro="" textlink="">
      <xdr:nvSpPr>
        <xdr:cNvPr id="157" name="n_1mainValue債務償還比率"/>
        <xdr:cNvSpPr txBox="1"/>
      </xdr:nvSpPr>
      <xdr:spPr>
        <a:xfrm>
          <a:off x="13836650" y="6099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66675</xdr:rowOff>
    </xdr:from>
    <xdr:ext cx="468630" cy="257810"/>
    <xdr:sp macro="" textlink="">
      <xdr:nvSpPr>
        <xdr:cNvPr id="158" name="n_2mainValue債務償還比率"/>
        <xdr:cNvSpPr txBox="1"/>
      </xdr:nvSpPr>
      <xdr:spPr>
        <a:xfrm>
          <a:off x="13087350" y="6324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96520</xdr:rowOff>
    </xdr:from>
    <xdr:ext cx="468630" cy="259080"/>
    <xdr:sp macro="" textlink="">
      <xdr:nvSpPr>
        <xdr:cNvPr id="159" name="n_3mainValue債務償還比率"/>
        <xdr:cNvSpPr txBox="1"/>
      </xdr:nvSpPr>
      <xdr:spPr>
        <a:xfrm>
          <a:off x="12325350" y="6354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70485</xdr:rowOff>
    </xdr:from>
    <xdr:ext cx="468630" cy="259080"/>
    <xdr:sp macro="" textlink="">
      <xdr:nvSpPr>
        <xdr:cNvPr id="160" name="n_4mainValue債務償還比率"/>
        <xdr:cNvSpPr txBox="1"/>
      </xdr:nvSpPr>
      <xdr:spPr>
        <a:xfrm>
          <a:off x="11563350" y="6499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3" name="テキスト ボックス 16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4" name="テキスト ボックス 16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5" name="テキスト ボックス 16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6" name="テキスト ボックス 16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12,271
12,177
266.01
10,656,500
10,383,246
248,277
5,446,147
14,427,256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16.6
65.7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42</xdr:row>
      <xdr:rowOff>34290</xdr:rowOff>
    </xdr:to>
    <xdr:cxnSp macro="">
      <xdr:nvCxnSpPr>
        <xdr:cNvPr id="57" name="直線コネクタ 56"/>
        <xdr:cNvCxnSpPr/>
      </xdr:nvCxnSpPr>
      <xdr:spPr>
        <a:xfrm flipV="1">
          <a:off x="4634865" y="580136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34290</xdr:rowOff>
    </xdr:from>
    <xdr:to xmlns:xdr="http://schemas.openxmlformats.org/drawingml/2006/spreadsheetDrawing">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7810"/>
    <xdr:sp macro="" textlink="">
      <xdr:nvSpPr>
        <xdr:cNvPr id="60" name="【道路】&#10;有形固定資産減価償却率最大値テキスト"/>
        <xdr:cNvSpPr txBox="1"/>
      </xdr:nvSpPr>
      <xdr:spPr>
        <a:xfrm>
          <a:off x="4673600" y="5575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1" name="直線コネクタ 60"/>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67310</xdr:rowOff>
    </xdr:from>
    <xdr:ext cx="405130" cy="259080"/>
    <xdr:sp macro="" textlink="">
      <xdr:nvSpPr>
        <xdr:cNvPr id="62" name="【道路】&#10;有形固定資産減価償却率平均値テキスト"/>
        <xdr:cNvSpPr txBox="1"/>
      </xdr:nvSpPr>
      <xdr:spPr>
        <a:xfrm>
          <a:off x="4673600" y="6410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8255</xdr:rowOff>
    </xdr:from>
    <xdr:to xmlns:xdr="http://schemas.openxmlformats.org/drawingml/2006/spreadsheetDrawing">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133985</xdr:rowOff>
    </xdr:from>
    <xdr:to xmlns:xdr="http://schemas.openxmlformats.org/drawingml/2006/spreadsheetDrawing">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57785</xdr:rowOff>
    </xdr:from>
    <xdr:to xmlns:xdr="http://schemas.openxmlformats.org/drawingml/2006/spreadsheetDrawing">
      <xdr:col>24</xdr:col>
      <xdr:colOff>114300</xdr:colOff>
      <xdr:row>38</xdr:row>
      <xdr:rowOff>159385</xdr:rowOff>
    </xdr:to>
    <xdr:sp macro="" textlink="">
      <xdr:nvSpPr>
        <xdr:cNvPr id="73" name="楕円 72"/>
        <xdr:cNvSpPr/>
      </xdr:nvSpPr>
      <xdr:spPr>
        <a:xfrm>
          <a:off x="4584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36195</xdr:rowOff>
    </xdr:from>
    <xdr:ext cx="405130" cy="259080"/>
    <xdr:sp macro="" textlink="">
      <xdr:nvSpPr>
        <xdr:cNvPr id="74" name="【道路】&#10;有形固定資産減価償却率該当値テキスト"/>
        <xdr:cNvSpPr txBox="1"/>
      </xdr:nvSpPr>
      <xdr:spPr>
        <a:xfrm>
          <a:off x="4673600"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53975</xdr:rowOff>
    </xdr:from>
    <xdr:to xmlns:xdr="http://schemas.openxmlformats.org/drawingml/2006/spreadsheetDrawing">
      <xdr:col>20</xdr:col>
      <xdr:colOff>38100</xdr:colOff>
      <xdr:row>38</xdr:row>
      <xdr:rowOff>155575</xdr:rowOff>
    </xdr:to>
    <xdr:sp macro="" textlink="">
      <xdr:nvSpPr>
        <xdr:cNvPr id="75" name="楕円 74"/>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104775</xdr:rowOff>
    </xdr:from>
    <xdr:to xmlns:xdr="http://schemas.openxmlformats.org/drawingml/2006/spreadsheetDrawing">
      <xdr:col>24</xdr:col>
      <xdr:colOff>63500</xdr:colOff>
      <xdr:row>38</xdr:row>
      <xdr:rowOff>109220</xdr:rowOff>
    </xdr:to>
    <xdr:cxnSp macro="">
      <xdr:nvCxnSpPr>
        <xdr:cNvPr id="76" name="直線コネクタ 75"/>
        <xdr:cNvCxnSpPr/>
      </xdr:nvCxnSpPr>
      <xdr:spPr>
        <a:xfrm>
          <a:off x="3797300" y="66198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160655</xdr:rowOff>
    </xdr:from>
    <xdr:to xmlns:xdr="http://schemas.openxmlformats.org/drawingml/2006/spreadsheetDrawing">
      <xdr:col>15</xdr:col>
      <xdr:colOff>101600</xdr:colOff>
      <xdr:row>38</xdr:row>
      <xdr:rowOff>90805</xdr:rowOff>
    </xdr:to>
    <xdr:sp macro="" textlink="">
      <xdr:nvSpPr>
        <xdr:cNvPr id="77" name="楕円 76"/>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40640</xdr:rowOff>
    </xdr:from>
    <xdr:to xmlns:xdr="http://schemas.openxmlformats.org/drawingml/2006/spreadsheetDrawing">
      <xdr:col>19</xdr:col>
      <xdr:colOff>177800</xdr:colOff>
      <xdr:row>38</xdr:row>
      <xdr:rowOff>104775</xdr:rowOff>
    </xdr:to>
    <xdr:cxnSp macro="">
      <xdr:nvCxnSpPr>
        <xdr:cNvPr id="78" name="直線コネクタ 77"/>
        <xdr:cNvCxnSpPr/>
      </xdr:nvCxnSpPr>
      <xdr:spPr>
        <a:xfrm>
          <a:off x="2908300" y="655574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133985</xdr:rowOff>
    </xdr:from>
    <xdr:to xmlns:xdr="http://schemas.openxmlformats.org/drawingml/2006/spreadsheetDrawing">
      <xdr:col>10</xdr:col>
      <xdr:colOff>165100</xdr:colOff>
      <xdr:row>38</xdr:row>
      <xdr:rowOff>64135</xdr:rowOff>
    </xdr:to>
    <xdr:sp macro="" textlink="">
      <xdr:nvSpPr>
        <xdr:cNvPr id="79" name="楕円 78"/>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13335</xdr:rowOff>
    </xdr:from>
    <xdr:to xmlns:xdr="http://schemas.openxmlformats.org/drawingml/2006/spreadsheetDrawing">
      <xdr:col>15</xdr:col>
      <xdr:colOff>50800</xdr:colOff>
      <xdr:row>38</xdr:row>
      <xdr:rowOff>40640</xdr:rowOff>
    </xdr:to>
    <xdr:cxnSp macro="">
      <xdr:nvCxnSpPr>
        <xdr:cNvPr id="80" name="直線コネクタ 79"/>
        <xdr:cNvCxnSpPr/>
      </xdr:nvCxnSpPr>
      <xdr:spPr>
        <a:xfrm>
          <a:off x="2019300" y="6528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105410</xdr:rowOff>
    </xdr:from>
    <xdr:to xmlns:xdr="http://schemas.openxmlformats.org/drawingml/2006/spreadsheetDrawing">
      <xdr:col>6</xdr:col>
      <xdr:colOff>38100</xdr:colOff>
      <xdr:row>38</xdr:row>
      <xdr:rowOff>35560</xdr:rowOff>
    </xdr:to>
    <xdr:sp macro="" textlink="">
      <xdr:nvSpPr>
        <xdr:cNvPr id="81" name="楕円 80"/>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156210</xdr:rowOff>
    </xdr:from>
    <xdr:to xmlns:xdr="http://schemas.openxmlformats.org/drawingml/2006/spreadsheetDrawing">
      <xdr:col>10</xdr:col>
      <xdr:colOff>114300</xdr:colOff>
      <xdr:row>38</xdr:row>
      <xdr:rowOff>13335</xdr:rowOff>
    </xdr:to>
    <xdr:cxnSp macro="">
      <xdr:nvCxnSpPr>
        <xdr:cNvPr id="82" name="直線コネクタ 81"/>
        <xdr:cNvCxnSpPr/>
      </xdr:nvCxnSpPr>
      <xdr:spPr>
        <a:xfrm>
          <a:off x="1130300" y="64998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126365</xdr:rowOff>
    </xdr:from>
    <xdr:ext cx="405130" cy="259080"/>
    <xdr:sp macro="" textlink="">
      <xdr:nvSpPr>
        <xdr:cNvPr id="83" name="n_1aveValue【道路】&#10;有形固定資産減価償却率"/>
        <xdr:cNvSpPr txBox="1"/>
      </xdr:nvSpPr>
      <xdr:spPr>
        <a:xfrm>
          <a:off x="3582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80645</xdr:rowOff>
    </xdr:from>
    <xdr:ext cx="403860" cy="259080"/>
    <xdr:sp macro="" textlink="">
      <xdr:nvSpPr>
        <xdr:cNvPr id="84" name="n_2aveValue【道路】&#10;有形固定資産減価償却率"/>
        <xdr:cNvSpPr txBox="1"/>
      </xdr:nvSpPr>
      <xdr:spPr>
        <a:xfrm>
          <a:off x="2705735" y="6252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59690</xdr:rowOff>
    </xdr:from>
    <xdr:ext cx="403860" cy="259080"/>
    <xdr:sp macro="" textlink="">
      <xdr:nvSpPr>
        <xdr:cNvPr id="85" name="n_3aveValue【道路】&#10;有形固定資産減価償却率"/>
        <xdr:cNvSpPr txBox="1"/>
      </xdr:nvSpPr>
      <xdr:spPr>
        <a:xfrm>
          <a:off x="1816735" y="6231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26670</xdr:rowOff>
    </xdr:from>
    <xdr:ext cx="403860" cy="259080"/>
    <xdr:sp macro="" textlink="">
      <xdr:nvSpPr>
        <xdr:cNvPr id="86" name="n_4aveValue【道路】&#10;有形固定資産減価償却率"/>
        <xdr:cNvSpPr txBox="1"/>
      </xdr:nvSpPr>
      <xdr:spPr>
        <a:xfrm>
          <a:off x="927735" y="654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146685</xdr:rowOff>
    </xdr:from>
    <xdr:ext cx="405130" cy="257810"/>
    <xdr:sp macro="" textlink="">
      <xdr:nvSpPr>
        <xdr:cNvPr id="87" name="n_1mainValue【道路】&#10;有形固定資産減価償却率"/>
        <xdr:cNvSpPr txBox="1"/>
      </xdr:nvSpPr>
      <xdr:spPr>
        <a:xfrm>
          <a:off x="3582035" y="6661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81915</xdr:rowOff>
    </xdr:from>
    <xdr:ext cx="403860" cy="259080"/>
    <xdr:sp macro="" textlink="">
      <xdr:nvSpPr>
        <xdr:cNvPr id="88" name="n_2mainValue【道路】&#10;有形固定資産減価償却率"/>
        <xdr:cNvSpPr txBox="1"/>
      </xdr:nvSpPr>
      <xdr:spPr>
        <a:xfrm>
          <a:off x="2705735" y="6597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55245</xdr:rowOff>
    </xdr:from>
    <xdr:ext cx="403860" cy="257810"/>
    <xdr:sp macro="" textlink="">
      <xdr:nvSpPr>
        <xdr:cNvPr id="89" name="n_3mainValue【道路】&#10;有形固定資産減価償却率"/>
        <xdr:cNvSpPr txBox="1"/>
      </xdr:nvSpPr>
      <xdr:spPr>
        <a:xfrm>
          <a:off x="1816735" y="657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52070</xdr:rowOff>
    </xdr:from>
    <xdr:ext cx="403860" cy="257810"/>
    <xdr:sp macro="" textlink="">
      <xdr:nvSpPr>
        <xdr:cNvPr id="90" name="n_4mainValue【道路】&#10;有形固定資産減価償却率"/>
        <xdr:cNvSpPr txBox="1"/>
      </xdr:nvSpPr>
      <xdr:spPr>
        <a:xfrm>
          <a:off x="927735" y="622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360" cy="259080"/>
    <xdr:sp macro="" textlink="">
      <xdr:nvSpPr>
        <xdr:cNvPr id="106" name="テキスト ボックス 105"/>
        <xdr:cNvSpPr txBox="1"/>
      </xdr:nvSpPr>
      <xdr:spPr>
        <a:xfrm>
          <a:off x="6008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360" cy="259080"/>
    <xdr:sp macro="" textlink="">
      <xdr:nvSpPr>
        <xdr:cNvPr id="108" name="テキスト ボックス 107"/>
        <xdr:cNvSpPr txBox="1"/>
      </xdr:nvSpPr>
      <xdr:spPr>
        <a:xfrm>
          <a:off x="6008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38100</xdr:rowOff>
    </xdr:from>
    <xdr:to xmlns:xdr="http://schemas.openxmlformats.org/drawingml/2006/spreadsheetDrawing">
      <xdr:col>54</xdr:col>
      <xdr:colOff>189865</xdr:colOff>
      <xdr:row>41</xdr:row>
      <xdr:rowOff>129540</xdr:rowOff>
    </xdr:to>
    <xdr:cxnSp macro="">
      <xdr:nvCxnSpPr>
        <xdr:cNvPr id="112" name="直線コネクタ 111"/>
        <xdr:cNvCxnSpPr/>
      </xdr:nvCxnSpPr>
      <xdr:spPr>
        <a:xfrm flipV="1">
          <a:off x="10476865" y="56959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133350</xdr:rowOff>
    </xdr:from>
    <xdr:ext cx="469900" cy="257810"/>
    <xdr:sp macro="" textlink="">
      <xdr:nvSpPr>
        <xdr:cNvPr id="113" name="【道路】&#10;一人当たり延長最小値テキスト"/>
        <xdr:cNvSpPr txBox="1"/>
      </xdr:nvSpPr>
      <xdr:spPr>
        <a:xfrm>
          <a:off x="1051560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129540</xdr:rowOff>
    </xdr:from>
    <xdr:to xmlns:xdr="http://schemas.openxmlformats.org/drawingml/2006/spreadsheetDrawing">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156210</xdr:rowOff>
    </xdr:from>
    <xdr:ext cx="598805" cy="257810"/>
    <xdr:sp macro="" textlink="">
      <xdr:nvSpPr>
        <xdr:cNvPr id="115" name="【道路】&#10;一人当たり延長最大値テキスト"/>
        <xdr:cNvSpPr txBox="1"/>
      </xdr:nvSpPr>
      <xdr:spPr>
        <a:xfrm>
          <a:off x="10515600" y="54711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38100</xdr:rowOff>
    </xdr:from>
    <xdr:to xmlns:xdr="http://schemas.openxmlformats.org/drawingml/2006/spreadsheetDrawing">
      <xdr:col>55</xdr:col>
      <xdr:colOff>88900</xdr:colOff>
      <xdr:row>33</xdr:row>
      <xdr:rowOff>38100</xdr:rowOff>
    </xdr:to>
    <xdr:cxnSp macro="">
      <xdr:nvCxnSpPr>
        <xdr:cNvPr id="116" name="直線コネクタ 115"/>
        <xdr:cNvCxnSpPr/>
      </xdr:nvCxnSpPr>
      <xdr:spPr>
        <a:xfrm>
          <a:off x="10388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142240</xdr:rowOff>
    </xdr:from>
    <xdr:ext cx="534670" cy="259080"/>
    <xdr:sp macro="" textlink="">
      <xdr:nvSpPr>
        <xdr:cNvPr id="117" name="【道路】&#10;一人当たり延長平均値テキスト"/>
        <xdr:cNvSpPr txBox="1"/>
      </xdr:nvSpPr>
      <xdr:spPr>
        <a:xfrm>
          <a:off x="10515600" y="6828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93980</xdr:rowOff>
    </xdr:to>
    <xdr:sp macro="" textlink="">
      <xdr:nvSpPr>
        <xdr:cNvPr id="118" name="フローチャート: 判断 117"/>
        <xdr:cNvSpPr/>
      </xdr:nvSpPr>
      <xdr:spPr>
        <a:xfrm>
          <a:off x="104267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170180</xdr:rowOff>
    </xdr:from>
    <xdr:to xmlns:xdr="http://schemas.openxmlformats.org/drawingml/2006/spreadsheetDrawing">
      <xdr:col>50</xdr:col>
      <xdr:colOff>165100</xdr:colOff>
      <xdr:row>40</xdr:row>
      <xdr:rowOff>100330</xdr:rowOff>
    </xdr:to>
    <xdr:sp macro="" textlink="">
      <xdr:nvSpPr>
        <xdr:cNvPr id="119" name="フローチャート: 判断 118"/>
        <xdr:cNvSpPr/>
      </xdr:nvSpPr>
      <xdr:spPr>
        <a:xfrm>
          <a:off x="9588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8699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19050</xdr:rowOff>
    </xdr:from>
    <xdr:to xmlns:xdr="http://schemas.openxmlformats.org/drawingml/2006/spreadsheetDrawing">
      <xdr:col>41</xdr:col>
      <xdr:colOff>101600</xdr:colOff>
      <xdr:row>40</xdr:row>
      <xdr:rowOff>120650</xdr:rowOff>
    </xdr:to>
    <xdr:sp macro="" textlink="">
      <xdr:nvSpPr>
        <xdr:cNvPr id="121" name="フローチャート: 判断 120"/>
        <xdr:cNvSpPr/>
      </xdr:nvSpPr>
      <xdr:spPr>
        <a:xfrm>
          <a:off x="7810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26035</xdr:rowOff>
    </xdr:from>
    <xdr:to xmlns:xdr="http://schemas.openxmlformats.org/drawingml/2006/spreadsheetDrawing">
      <xdr:col>36</xdr:col>
      <xdr:colOff>165100</xdr:colOff>
      <xdr:row>40</xdr:row>
      <xdr:rowOff>127635</xdr:rowOff>
    </xdr:to>
    <xdr:sp macro="" textlink="">
      <xdr:nvSpPr>
        <xdr:cNvPr id="122" name="フローチャート: 判断 121"/>
        <xdr:cNvSpPr/>
      </xdr:nvSpPr>
      <xdr:spPr>
        <a:xfrm>
          <a:off x="69215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107315</xdr:rowOff>
    </xdr:from>
    <xdr:to xmlns:xdr="http://schemas.openxmlformats.org/drawingml/2006/spreadsheetDrawing">
      <xdr:col>55</xdr:col>
      <xdr:colOff>50800</xdr:colOff>
      <xdr:row>40</xdr:row>
      <xdr:rowOff>37465</xdr:rowOff>
    </xdr:to>
    <xdr:sp macro="" textlink="">
      <xdr:nvSpPr>
        <xdr:cNvPr id="128" name="楕円 127"/>
        <xdr:cNvSpPr/>
      </xdr:nvSpPr>
      <xdr:spPr>
        <a:xfrm>
          <a:off x="10426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130175</xdr:rowOff>
    </xdr:from>
    <xdr:ext cx="534670" cy="259080"/>
    <xdr:sp macro="" textlink="">
      <xdr:nvSpPr>
        <xdr:cNvPr id="129" name="【道路】&#10;一人当たり延長該当値テキスト"/>
        <xdr:cNvSpPr txBox="1"/>
      </xdr:nvSpPr>
      <xdr:spPr>
        <a:xfrm>
          <a:off x="10515600" y="664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116205</xdr:rowOff>
    </xdr:from>
    <xdr:to xmlns:xdr="http://schemas.openxmlformats.org/drawingml/2006/spreadsheetDrawing">
      <xdr:col>50</xdr:col>
      <xdr:colOff>165100</xdr:colOff>
      <xdr:row>40</xdr:row>
      <xdr:rowOff>46355</xdr:rowOff>
    </xdr:to>
    <xdr:sp macro="" textlink="">
      <xdr:nvSpPr>
        <xdr:cNvPr id="130" name="楕円 129"/>
        <xdr:cNvSpPr/>
      </xdr:nvSpPr>
      <xdr:spPr>
        <a:xfrm>
          <a:off x="9588500" y="68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158115</xdr:rowOff>
    </xdr:from>
    <xdr:to xmlns:xdr="http://schemas.openxmlformats.org/drawingml/2006/spreadsheetDrawing">
      <xdr:col>55</xdr:col>
      <xdr:colOff>0</xdr:colOff>
      <xdr:row>39</xdr:row>
      <xdr:rowOff>167005</xdr:rowOff>
    </xdr:to>
    <xdr:cxnSp macro="">
      <xdr:nvCxnSpPr>
        <xdr:cNvPr id="131" name="直線コネクタ 130"/>
        <xdr:cNvCxnSpPr/>
      </xdr:nvCxnSpPr>
      <xdr:spPr>
        <a:xfrm flipV="1">
          <a:off x="9639300" y="68446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123825</xdr:rowOff>
    </xdr:from>
    <xdr:to xmlns:xdr="http://schemas.openxmlformats.org/drawingml/2006/spreadsheetDrawing">
      <xdr:col>46</xdr:col>
      <xdr:colOff>38100</xdr:colOff>
      <xdr:row>40</xdr:row>
      <xdr:rowOff>53975</xdr:rowOff>
    </xdr:to>
    <xdr:sp macro="" textlink="">
      <xdr:nvSpPr>
        <xdr:cNvPr id="132" name="楕円 131"/>
        <xdr:cNvSpPr/>
      </xdr:nvSpPr>
      <xdr:spPr>
        <a:xfrm>
          <a:off x="86995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167005</xdr:rowOff>
    </xdr:from>
    <xdr:to xmlns:xdr="http://schemas.openxmlformats.org/drawingml/2006/spreadsheetDrawing">
      <xdr:col>50</xdr:col>
      <xdr:colOff>114300</xdr:colOff>
      <xdr:row>40</xdr:row>
      <xdr:rowOff>3175</xdr:rowOff>
    </xdr:to>
    <xdr:cxnSp macro="">
      <xdr:nvCxnSpPr>
        <xdr:cNvPr id="133" name="直線コネクタ 132"/>
        <xdr:cNvCxnSpPr/>
      </xdr:nvCxnSpPr>
      <xdr:spPr>
        <a:xfrm flipV="1">
          <a:off x="8750300" y="6853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134620</xdr:rowOff>
    </xdr:from>
    <xdr:to xmlns:xdr="http://schemas.openxmlformats.org/drawingml/2006/spreadsheetDrawing">
      <xdr:col>41</xdr:col>
      <xdr:colOff>101600</xdr:colOff>
      <xdr:row>40</xdr:row>
      <xdr:rowOff>64770</xdr:rowOff>
    </xdr:to>
    <xdr:sp macro="" textlink="">
      <xdr:nvSpPr>
        <xdr:cNvPr id="134" name="楕円 133"/>
        <xdr:cNvSpPr/>
      </xdr:nvSpPr>
      <xdr:spPr>
        <a:xfrm>
          <a:off x="7810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3175</xdr:rowOff>
    </xdr:from>
    <xdr:to xmlns:xdr="http://schemas.openxmlformats.org/drawingml/2006/spreadsheetDrawing">
      <xdr:col>45</xdr:col>
      <xdr:colOff>177800</xdr:colOff>
      <xdr:row>40</xdr:row>
      <xdr:rowOff>13970</xdr:rowOff>
    </xdr:to>
    <xdr:cxnSp macro="">
      <xdr:nvCxnSpPr>
        <xdr:cNvPr id="135" name="直線コネクタ 134"/>
        <xdr:cNvCxnSpPr/>
      </xdr:nvCxnSpPr>
      <xdr:spPr>
        <a:xfrm flipV="1">
          <a:off x="7861300" y="68611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151130</xdr:rowOff>
    </xdr:from>
    <xdr:to xmlns:xdr="http://schemas.openxmlformats.org/drawingml/2006/spreadsheetDrawing">
      <xdr:col>36</xdr:col>
      <xdr:colOff>165100</xdr:colOff>
      <xdr:row>40</xdr:row>
      <xdr:rowOff>81280</xdr:rowOff>
    </xdr:to>
    <xdr:sp macro="" textlink="">
      <xdr:nvSpPr>
        <xdr:cNvPr id="136" name="楕円 135"/>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13970</xdr:rowOff>
    </xdr:from>
    <xdr:to xmlns:xdr="http://schemas.openxmlformats.org/drawingml/2006/spreadsheetDrawing">
      <xdr:col>41</xdr:col>
      <xdr:colOff>50800</xdr:colOff>
      <xdr:row>40</xdr:row>
      <xdr:rowOff>30480</xdr:rowOff>
    </xdr:to>
    <xdr:cxnSp macro="">
      <xdr:nvCxnSpPr>
        <xdr:cNvPr id="137" name="直線コネクタ 136"/>
        <xdr:cNvCxnSpPr/>
      </xdr:nvCxnSpPr>
      <xdr:spPr>
        <a:xfrm flipV="1">
          <a:off x="6972300" y="68719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91440</xdr:rowOff>
    </xdr:from>
    <xdr:ext cx="534670" cy="259080"/>
    <xdr:sp macro="" textlink="">
      <xdr:nvSpPr>
        <xdr:cNvPr id="138" name="n_1aveValue【道路】&#10;一人当たり延長"/>
        <xdr:cNvSpPr txBox="1"/>
      </xdr:nvSpPr>
      <xdr:spPr>
        <a:xfrm>
          <a:off x="9359265"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107315</xdr:rowOff>
    </xdr:from>
    <xdr:ext cx="533400" cy="259080"/>
    <xdr:sp macro="" textlink="">
      <xdr:nvSpPr>
        <xdr:cNvPr id="139" name="n_2aveValue【道路】&#10;一人当たり延長"/>
        <xdr:cNvSpPr txBox="1"/>
      </xdr:nvSpPr>
      <xdr:spPr>
        <a:xfrm>
          <a:off x="8482965" y="69653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111760</xdr:rowOff>
    </xdr:from>
    <xdr:ext cx="533400" cy="257810"/>
    <xdr:sp macro="" textlink="">
      <xdr:nvSpPr>
        <xdr:cNvPr id="140" name="n_3aveValue【道路】&#10;一人当たり延長"/>
        <xdr:cNvSpPr txBox="1"/>
      </xdr:nvSpPr>
      <xdr:spPr>
        <a:xfrm>
          <a:off x="7593965" y="6969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118745</xdr:rowOff>
    </xdr:from>
    <xdr:ext cx="533400" cy="259080"/>
    <xdr:sp macro="" textlink="">
      <xdr:nvSpPr>
        <xdr:cNvPr id="141" name="n_4aveValue【道路】&#10;一人当たり延長"/>
        <xdr:cNvSpPr txBox="1"/>
      </xdr:nvSpPr>
      <xdr:spPr>
        <a:xfrm>
          <a:off x="6704965" y="6976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63500</xdr:rowOff>
    </xdr:from>
    <xdr:ext cx="534670" cy="257810"/>
    <xdr:sp macro="" textlink="">
      <xdr:nvSpPr>
        <xdr:cNvPr id="142" name="n_1mainValue【道路】&#10;一人当たり延長"/>
        <xdr:cNvSpPr txBox="1"/>
      </xdr:nvSpPr>
      <xdr:spPr>
        <a:xfrm>
          <a:off x="9359265" y="65786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70485</xdr:rowOff>
    </xdr:from>
    <xdr:ext cx="533400" cy="259080"/>
    <xdr:sp macro="" textlink="">
      <xdr:nvSpPr>
        <xdr:cNvPr id="143" name="n_2mainValue【道路】&#10;一人当たり延長"/>
        <xdr:cNvSpPr txBox="1"/>
      </xdr:nvSpPr>
      <xdr:spPr>
        <a:xfrm>
          <a:off x="8482965" y="6585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81280</xdr:rowOff>
    </xdr:from>
    <xdr:ext cx="533400" cy="259080"/>
    <xdr:sp macro="" textlink="">
      <xdr:nvSpPr>
        <xdr:cNvPr id="144" name="n_3mainValue【道路】&#10;一人当たり延長"/>
        <xdr:cNvSpPr txBox="1"/>
      </xdr:nvSpPr>
      <xdr:spPr>
        <a:xfrm>
          <a:off x="7593965" y="65963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97790</xdr:rowOff>
    </xdr:from>
    <xdr:ext cx="533400" cy="257810"/>
    <xdr:sp macro="" textlink="">
      <xdr:nvSpPr>
        <xdr:cNvPr id="145" name="n_4mainValue【道路】&#10;一人当たり延長"/>
        <xdr:cNvSpPr txBox="1"/>
      </xdr:nvSpPr>
      <xdr:spPr>
        <a:xfrm>
          <a:off x="6704965" y="6612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125730</xdr:rowOff>
    </xdr:from>
    <xdr:to xmlns:xdr="http://schemas.openxmlformats.org/drawingml/2006/spreadsheetDrawing">
      <xdr:col>24</xdr:col>
      <xdr:colOff>62865</xdr:colOff>
      <xdr:row>64</xdr:row>
      <xdr:rowOff>19685</xdr:rowOff>
    </xdr:to>
    <xdr:cxnSp macro="">
      <xdr:nvCxnSpPr>
        <xdr:cNvPr id="171" name="直線コネクタ 170"/>
        <xdr:cNvCxnSpPr/>
      </xdr:nvCxnSpPr>
      <xdr:spPr>
        <a:xfrm flipV="1">
          <a:off x="4634865" y="95554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23495</xdr:rowOff>
    </xdr:from>
    <xdr:ext cx="405130" cy="259080"/>
    <xdr:sp macro="" textlink="">
      <xdr:nvSpPr>
        <xdr:cNvPr id="172" name="【橋りょう・トンネル】&#10;有形固定資産減価償却率最小値テキスト"/>
        <xdr:cNvSpPr txBox="1"/>
      </xdr:nvSpPr>
      <xdr:spPr>
        <a:xfrm>
          <a:off x="4673600" y="10996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19685</xdr:rowOff>
    </xdr:from>
    <xdr:to xmlns:xdr="http://schemas.openxmlformats.org/drawingml/2006/spreadsheetDrawing">
      <xdr:col>24</xdr:col>
      <xdr:colOff>152400</xdr:colOff>
      <xdr:row>64</xdr:row>
      <xdr:rowOff>19685</xdr:rowOff>
    </xdr:to>
    <xdr:cxnSp macro="">
      <xdr:nvCxnSpPr>
        <xdr:cNvPr id="173" name="直線コネクタ 172"/>
        <xdr:cNvCxnSpPr/>
      </xdr:nvCxnSpPr>
      <xdr:spPr>
        <a:xfrm>
          <a:off x="4546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72390</xdr:rowOff>
    </xdr:from>
    <xdr:ext cx="340360" cy="259080"/>
    <xdr:sp macro="" textlink="">
      <xdr:nvSpPr>
        <xdr:cNvPr id="174" name="【橋りょう・トンネル】&#10;有形固定資産減価償却率最大値テキスト"/>
        <xdr:cNvSpPr txBox="1"/>
      </xdr:nvSpPr>
      <xdr:spPr>
        <a:xfrm>
          <a:off x="4673600" y="9330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125730</xdr:rowOff>
    </xdr:from>
    <xdr:to xmlns:xdr="http://schemas.openxmlformats.org/drawingml/2006/spreadsheetDrawing">
      <xdr:col>24</xdr:col>
      <xdr:colOff>152400</xdr:colOff>
      <xdr:row>55</xdr:row>
      <xdr:rowOff>125730</xdr:rowOff>
    </xdr:to>
    <xdr:cxnSp macro="">
      <xdr:nvCxnSpPr>
        <xdr:cNvPr id="175" name="直線コネクタ 174"/>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22860</xdr:rowOff>
    </xdr:from>
    <xdr:ext cx="405130" cy="259080"/>
    <xdr:sp macro="" textlink="">
      <xdr:nvSpPr>
        <xdr:cNvPr id="176" name="【橋りょう・トンネル】&#10;有形固定資産減価償却率平均値テキスト"/>
        <xdr:cNvSpPr txBox="1"/>
      </xdr:nvSpPr>
      <xdr:spPr>
        <a:xfrm>
          <a:off x="4673600" y="10309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171450</xdr:rowOff>
    </xdr:from>
    <xdr:to xmlns:xdr="http://schemas.openxmlformats.org/drawingml/2006/spreadsheetDrawing">
      <xdr:col>24</xdr:col>
      <xdr:colOff>114300</xdr:colOff>
      <xdr:row>61</xdr:row>
      <xdr:rowOff>101600</xdr:rowOff>
    </xdr:to>
    <xdr:sp macro="" textlink="">
      <xdr:nvSpPr>
        <xdr:cNvPr id="177" name="フローチャート: 判断 176"/>
        <xdr:cNvSpPr/>
      </xdr:nvSpPr>
      <xdr:spPr>
        <a:xfrm>
          <a:off x="4584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148590</xdr:rowOff>
    </xdr:from>
    <xdr:to xmlns:xdr="http://schemas.openxmlformats.org/drawingml/2006/spreadsheetDrawing">
      <xdr:col>20</xdr:col>
      <xdr:colOff>38100</xdr:colOff>
      <xdr:row>61</xdr:row>
      <xdr:rowOff>78740</xdr:rowOff>
    </xdr:to>
    <xdr:sp macro="" textlink="">
      <xdr:nvSpPr>
        <xdr:cNvPr id="178" name="フローチャート: 判断 177"/>
        <xdr:cNvSpPr/>
      </xdr:nvSpPr>
      <xdr:spPr>
        <a:xfrm>
          <a:off x="3746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118745</xdr:rowOff>
    </xdr:from>
    <xdr:to xmlns:xdr="http://schemas.openxmlformats.org/drawingml/2006/spreadsheetDrawing">
      <xdr:col>15</xdr:col>
      <xdr:colOff>101600</xdr:colOff>
      <xdr:row>61</xdr:row>
      <xdr:rowOff>48895</xdr:rowOff>
    </xdr:to>
    <xdr:sp macro="" textlink="">
      <xdr:nvSpPr>
        <xdr:cNvPr id="179" name="フローチャート: 判断 178"/>
        <xdr:cNvSpPr/>
      </xdr:nvSpPr>
      <xdr:spPr>
        <a:xfrm>
          <a:off x="2857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111125</xdr:rowOff>
    </xdr:from>
    <xdr:to xmlns:xdr="http://schemas.openxmlformats.org/drawingml/2006/spreadsheetDrawing">
      <xdr:col>10</xdr:col>
      <xdr:colOff>165100</xdr:colOff>
      <xdr:row>61</xdr:row>
      <xdr:rowOff>41275</xdr:rowOff>
    </xdr:to>
    <xdr:sp macro="" textlink="">
      <xdr:nvSpPr>
        <xdr:cNvPr id="180" name="フローチャート: 判断 179"/>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97790</xdr:rowOff>
    </xdr:from>
    <xdr:to xmlns:xdr="http://schemas.openxmlformats.org/drawingml/2006/spreadsheetDrawing">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140335</xdr:rowOff>
    </xdr:from>
    <xdr:to xmlns:xdr="http://schemas.openxmlformats.org/drawingml/2006/spreadsheetDrawing">
      <xdr:col>24</xdr:col>
      <xdr:colOff>114300</xdr:colOff>
      <xdr:row>62</xdr:row>
      <xdr:rowOff>70485</xdr:rowOff>
    </xdr:to>
    <xdr:sp macro="" textlink="">
      <xdr:nvSpPr>
        <xdr:cNvPr id="187" name="楕円 186"/>
        <xdr:cNvSpPr/>
      </xdr:nvSpPr>
      <xdr:spPr>
        <a:xfrm>
          <a:off x="45847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118745</xdr:rowOff>
    </xdr:from>
    <xdr:ext cx="405130" cy="259080"/>
    <xdr:sp macro="" textlink="">
      <xdr:nvSpPr>
        <xdr:cNvPr id="188" name="【橋りょう・トンネル】&#10;有形固定資産減価償却率該当値テキスト"/>
        <xdr:cNvSpPr txBox="1"/>
      </xdr:nvSpPr>
      <xdr:spPr>
        <a:xfrm>
          <a:off x="4673600" y="1057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17780</xdr:rowOff>
    </xdr:from>
    <xdr:to xmlns:xdr="http://schemas.openxmlformats.org/drawingml/2006/spreadsheetDrawing">
      <xdr:col>20</xdr:col>
      <xdr:colOff>38100</xdr:colOff>
      <xdr:row>62</xdr:row>
      <xdr:rowOff>119380</xdr:rowOff>
    </xdr:to>
    <xdr:sp macro="" textlink="">
      <xdr:nvSpPr>
        <xdr:cNvPr id="189" name="楕円 188"/>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19685</xdr:rowOff>
    </xdr:from>
    <xdr:to xmlns:xdr="http://schemas.openxmlformats.org/drawingml/2006/spreadsheetDrawing">
      <xdr:col>24</xdr:col>
      <xdr:colOff>63500</xdr:colOff>
      <xdr:row>62</xdr:row>
      <xdr:rowOff>68580</xdr:rowOff>
    </xdr:to>
    <xdr:cxnSp macro="">
      <xdr:nvCxnSpPr>
        <xdr:cNvPr id="190" name="直線コネクタ 189"/>
        <xdr:cNvCxnSpPr/>
      </xdr:nvCxnSpPr>
      <xdr:spPr>
        <a:xfrm flipV="1">
          <a:off x="3797300" y="106495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120650</xdr:rowOff>
    </xdr:from>
    <xdr:to xmlns:xdr="http://schemas.openxmlformats.org/drawingml/2006/spreadsheetDrawing">
      <xdr:col>15</xdr:col>
      <xdr:colOff>101600</xdr:colOff>
      <xdr:row>62</xdr:row>
      <xdr:rowOff>50800</xdr:rowOff>
    </xdr:to>
    <xdr:sp macro="" textlink="">
      <xdr:nvSpPr>
        <xdr:cNvPr id="191" name="楕円 190"/>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0</xdr:rowOff>
    </xdr:from>
    <xdr:to xmlns:xdr="http://schemas.openxmlformats.org/drawingml/2006/spreadsheetDrawing">
      <xdr:col>19</xdr:col>
      <xdr:colOff>177800</xdr:colOff>
      <xdr:row>62</xdr:row>
      <xdr:rowOff>68580</xdr:rowOff>
    </xdr:to>
    <xdr:cxnSp macro="">
      <xdr:nvCxnSpPr>
        <xdr:cNvPr id="192" name="直線コネクタ 191"/>
        <xdr:cNvCxnSpPr/>
      </xdr:nvCxnSpPr>
      <xdr:spPr>
        <a:xfrm>
          <a:off x="2908300" y="106299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140335</xdr:rowOff>
    </xdr:from>
    <xdr:to xmlns:xdr="http://schemas.openxmlformats.org/drawingml/2006/spreadsheetDrawing">
      <xdr:col>10</xdr:col>
      <xdr:colOff>165100</xdr:colOff>
      <xdr:row>62</xdr:row>
      <xdr:rowOff>70485</xdr:rowOff>
    </xdr:to>
    <xdr:sp macro="" textlink="">
      <xdr:nvSpPr>
        <xdr:cNvPr id="193" name="楕円 192"/>
        <xdr:cNvSpPr/>
      </xdr:nvSpPr>
      <xdr:spPr>
        <a:xfrm>
          <a:off x="19685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0</xdr:rowOff>
    </xdr:from>
    <xdr:to xmlns:xdr="http://schemas.openxmlformats.org/drawingml/2006/spreadsheetDrawing">
      <xdr:col>15</xdr:col>
      <xdr:colOff>50800</xdr:colOff>
      <xdr:row>62</xdr:row>
      <xdr:rowOff>19685</xdr:rowOff>
    </xdr:to>
    <xdr:cxnSp macro="">
      <xdr:nvCxnSpPr>
        <xdr:cNvPr id="194" name="直線コネクタ 193"/>
        <xdr:cNvCxnSpPr/>
      </xdr:nvCxnSpPr>
      <xdr:spPr>
        <a:xfrm flipV="1">
          <a:off x="2019300" y="106299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125730</xdr:rowOff>
    </xdr:from>
    <xdr:to xmlns:xdr="http://schemas.openxmlformats.org/drawingml/2006/spreadsheetDrawing">
      <xdr:col>6</xdr:col>
      <xdr:colOff>38100</xdr:colOff>
      <xdr:row>62</xdr:row>
      <xdr:rowOff>55880</xdr:rowOff>
    </xdr:to>
    <xdr:sp macro="" textlink="">
      <xdr:nvSpPr>
        <xdr:cNvPr id="195" name="楕円 194"/>
        <xdr:cNvSpPr/>
      </xdr:nvSpPr>
      <xdr:spPr>
        <a:xfrm>
          <a:off x="1079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5080</xdr:rowOff>
    </xdr:from>
    <xdr:to xmlns:xdr="http://schemas.openxmlformats.org/drawingml/2006/spreadsheetDrawing">
      <xdr:col>10</xdr:col>
      <xdr:colOff>114300</xdr:colOff>
      <xdr:row>62</xdr:row>
      <xdr:rowOff>19685</xdr:rowOff>
    </xdr:to>
    <xdr:cxnSp macro="">
      <xdr:nvCxnSpPr>
        <xdr:cNvPr id="196" name="直線コネクタ 195"/>
        <xdr:cNvCxnSpPr/>
      </xdr:nvCxnSpPr>
      <xdr:spPr>
        <a:xfrm>
          <a:off x="1130300" y="106349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95250</xdr:rowOff>
    </xdr:from>
    <xdr:ext cx="405130" cy="259080"/>
    <xdr:sp macro="" textlink="">
      <xdr:nvSpPr>
        <xdr:cNvPr id="197" name="n_1aveValue【橋りょう・トンネル】&#10;有形固定資産減価償却率"/>
        <xdr:cNvSpPr txBox="1"/>
      </xdr:nvSpPr>
      <xdr:spPr>
        <a:xfrm>
          <a:off x="3582035" y="1021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65405</xdr:rowOff>
    </xdr:from>
    <xdr:ext cx="403860" cy="257810"/>
    <xdr:sp macro="" textlink="">
      <xdr:nvSpPr>
        <xdr:cNvPr id="198" name="n_2aveValue【橋りょう・トンネル】&#10;有形固定資産減価償却率"/>
        <xdr:cNvSpPr txBox="1"/>
      </xdr:nvSpPr>
      <xdr:spPr>
        <a:xfrm>
          <a:off x="2705735" y="10180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57785</xdr:rowOff>
    </xdr:from>
    <xdr:ext cx="403860" cy="259080"/>
    <xdr:sp macro="" textlink="">
      <xdr:nvSpPr>
        <xdr:cNvPr id="199" name="n_3aveValue【橋りょう・トンネル】&#10;有形固定資産減価償却率"/>
        <xdr:cNvSpPr txBox="1"/>
      </xdr:nvSpPr>
      <xdr:spPr>
        <a:xfrm>
          <a:off x="1816735" y="10173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44450</xdr:rowOff>
    </xdr:from>
    <xdr:ext cx="403860" cy="259080"/>
    <xdr:sp macro="" textlink="">
      <xdr:nvSpPr>
        <xdr:cNvPr id="200" name="n_4aveValue【橋りょう・トンネル】&#10;有形固定資産減価償却率"/>
        <xdr:cNvSpPr txBox="1"/>
      </xdr:nvSpPr>
      <xdr:spPr>
        <a:xfrm>
          <a:off x="927735" y="1016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110490</xdr:rowOff>
    </xdr:from>
    <xdr:ext cx="405130" cy="257810"/>
    <xdr:sp macro="" textlink="">
      <xdr:nvSpPr>
        <xdr:cNvPr id="201" name="n_1mainValue【橋りょう・トンネル】&#10;有形固定資産減価償却率"/>
        <xdr:cNvSpPr txBox="1"/>
      </xdr:nvSpPr>
      <xdr:spPr>
        <a:xfrm>
          <a:off x="3582035" y="10740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41910</xdr:rowOff>
    </xdr:from>
    <xdr:ext cx="403860" cy="257810"/>
    <xdr:sp macro="" textlink="">
      <xdr:nvSpPr>
        <xdr:cNvPr id="202" name="n_2mainValue【橋りょう・トンネル】&#10;有形固定資産減価償却率"/>
        <xdr:cNvSpPr txBox="1"/>
      </xdr:nvSpPr>
      <xdr:spPr>
        <a:xfrm>
          <a:off x="2705735" y="10671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61595</xdr:rowOff>
    </xdr:from>
    <xdr:ext cx="403860" cy="259080"/>
    <xdr:sp macro="" textlink="">
      <xdr:nvSpPr>
        <xdr:cNvPr id="203" name="n_3mainValue【橋りょう・トンネル】&#10;有形固定資産減価償却率"/>
        <xdr:cNvSpPr txBox="1"/>
      </xdr:nvSpPr>
      <xdr:spPr>
        <a:xfrm>
          <a:off x="1816735" y="10691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46990</xdr:rowOff>
    </xdr:from>
    <xdr:ext cx="403860" cy="259080"/>
    <xdr:sp macro="" textlink="">
      <xdr:nvSpPr>
        <xdr:cNvPr id="204" name="n_4mainValue【橋りょう・トンネル】&#10;有形固定資産減価償却率"/>
        <xdr:cNvSpPr txBox="1"/>
      </xdr:nvSpPr>
      <xdr:spPr>
        <a:xfrm>
          <a:off x="927735" y="10676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18" name="テキスト ボックス 217"/>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220" name="テキスト ボックス 219"/>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222" name="テキスト ボックス 221"/>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26" name="テキスト ボックス 225"/>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137160</xdr:rowOff>
    </xdr:from>
    <xdr:to xmlns:xdr="http://schemas.openxmlformats.org/drawingml/2006/spreadsheetDrawing">
      <xdr:col>54</xdr:col>
      <xdr:colOff>189865</xdr:colOff>
      <xdr:row>64</xdr:row>
      <xdr:rowOff>67945</xdr:rowOff>
    </xdr:to>
    <xdr:cxnSp macro="">
      <xdr:nvCxnSpPr>
        <xdr:cNvPr id="228" name="直線コネクタ 227"/>
        <xdr:cNvCxnSpPr/>
      </xdr:nvCxnSpPr>
      <xdr:spPr>
        <a:xfrm flipV="1">
          <a:off x="10476865" y="9738360"/>
          <a:ext cx="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67945</xdr:rowOff>
    </xdr:from>
    <xdr:to xmlns:xdr="http://schemas.openxmlformats.org/drawingml/2006/spreadsheetDrawing">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83820</xdr:rowOff>
    </xdr:from>
    <xdr:ext cx="690245" cy="259080"/>
    <xdr:sp macro="" textlink="">
      <xdr:nvSpPr>
        <xdr:cNvPr id="231" name="【橋りょう・トンネル】&#10;一人当たり有形固定資産（償却資産）額最大値テキスト"/>
        <xdr:cNvSpPr txBox="1"/>
      </xdr:nvSpPr>
      <xdr:spPr>
        <a:xfrm>
          <a:off x="10515600" y="9513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1,720,252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137160</xdr:rowOff>
    </xdr:from>
    <xdr:to xmlns:xdr="http://schemas.openxmlformats.org/drawingml/2006/spreadsheetDrawing">
      <xdr:col>55</xdr:col>
      <xdr:colOff>88900</xdr:colOff>
      <xdr:row>56</xdr:row>
      <xdr:rowOff>137160</xdr:rowOff>
    </xdr:to>
    <xdr:cxnSp macro="">
      <xdr:nvCxnSpPr>
        <xdr:cNvPr id="232" name="直線コネクタ 231"/>
        <xdr:cNvCxnSpPr/>
      </xdr:nvCxnSpPr>
      <xdr:spPr>
        <a:xfrm>
          <a:off x="10388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48260</xdr:rowOff>
    </xdr:from>
    <xdr:ext cx="598805" cy="259080"/>
    <xdr:sp macro="" textlink="">
      <xdr:nvSpPr>
        <xdr:cNvPr id="233" name="【橋りょう・トンネル】&#10;一人当たり有形固定資産（償却資産）額平均値テキスト"/>
        <xdr:cNvSpPr txBox="1"/>
      </xdr:nvSpPr>
      <xdr:spPr>
        <a:xfrm>
          <a:off x="10515600" y="10678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69850</xdr:rowOff>
    </xdr:from>
    <xdr:to xmlns:xdr="http://schemas.openxmlformats.org/drawingml/2006/spreadsheetDrawing">
      <xdr:col>55</xdr:col>
      <xdr:colOff>50800</xdr:colOff>
      <xdr:row>62</xdr:row>
      <xdr:rowOff>171450</xdr:rowOff>
    </xdr:to>
    <xdr:sp macro="" textlink="">
      <xdr:nvSpPr>
        <xdr:cNvPr id="234" name="フローチャート: 判断 233"/>
        <xdr:cNvSpPr/>
      </xdr:nvSpPr>
      <xdr:spPr>
        <a:xfrm>
          <a:off x="1042670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78740</xdr:rowOff>
    </xdr:from>
    <xdr:to xmlns:xdr="http://schemas.openxmlformats.org/drawingml/2006/spreadsheetDrawing">
      <xdr:col>50</xdr:col>
      <xdr:colOff>165100</xdr:colOff>
      <xdr:row>63</xdr:row>
      <xdr:rowOff>8890</xdr:rowOff>
    </xdr:to>
    <xdr:sp macro="" textlink="">
      <xdr:nvSpPr>
        <xdr:cNvPr id="235" name="フローチャート: 判断 234"/>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91440</xdr:rowOff>
    </xdr:from>
    <xdr:to xmlns:xdr="http://schemas.openxmlformats.org/drawingml/2006/spreadsheetDrawing">
      <xdr:col>46</xdr:col>
      <xdr:colOff>38100</xdr:colOff>
      <xdr:row>63</xdr:row>
      <xdr:rowOff>21590</xdr:rowOff>
    </xdr:to>
    <xdr:sp macro="" textlink="">
      <xdr:nvSpPr>
        <xdr:cNvPr id="236" name="フローチャート: 判断 235"/>
        <xdr:cNvSpPr/>
      </xdr:nvSpPr>
      <xdr:spPr>
        <a:xfrm>
          <a:off x="8699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20955</xdr:rowOff>
    </xdr:to>
    <xdr:sp macro="" textlink="">
      <xdr:nvSpPr>
        <xdr:cNvPr id="237" name="フローチャート: 判断 236"/>
        <xdr:cNvSpPr/>
      </xdr:nvSpPr>
      <xdr:spPr>
        <a:xfrm>
          <a:off x="7810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93980</xdr:rowOff>
    </xdr:from>
    <xdr:to xmlns:xdr="http://schemas.openxmlformats.org/drawingml/2006/spreadsheetDrawing">
      <xdr:col>36</xdr:col>
      <xdr:colOff>165100</xdr:colOff>
      <xdr:row>63</xdr:row>
      <xdr:rowOff>24130</xdr:rowOff>
    </xdr:to>
    <xdr:sp macro="" textlink="">
      <xdr:nvSpPr>
        <xdr:cNvPr id="238" name="フローチャート: 判断 237"/>
        <xdr:cNvSpPr/>
      </xdr:nvSpPr>
      <xdr:spPr>
        <a:xfrm>
          <a:off x="6921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77470</xdr:rowOff>
    </xdr:from>
    <xdr:to xmlns:xdr="http://schemas.openxmlformats.org/drawingml/2006/spreadsheetDrawing">
      <xdr:col>55</xdr:col>
      <xdr:colOff>50800</xdr:colOff>
      <xdr:row>62</xdr:row>
      <xdr:rowOff>7620</xdr:rowOff>
    </xdr:to>
    <xdr:sp macro="" textlink="">
      <xdr:nvSpPr>
        <xdr:cNvPr id="244" name="楕円 243"/>
        <xdr:cNvSpPr/>
      </xdr:nvSpPr>
      <xdr:spPr>
        <a:xfrm>
          <a:off x="104267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100330</xdr:rowOff>
    </xdr:from>
    <xdr:ext cx="598805" cy="257810"/>
    <xdr:sp macro="" textlink="">
      <xdr:nvSpPr>
        <xdr:cNvPr id="245" name="【橋りょう・トンネル】&#10;一人当たり有形固定資産（償却資産）額該当値テキスト"/>
        <xdr:cNvSpPr txBox="1"/>
      </xdr:nvSpPr>
      <xdr:spPr>
        <a:xfrm>
          <a:off x="10515600" y="103873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115570</xdr:rowOff>
    </xdr:from>
    <xdr:to xmlns:xdr="http://schemas.openxmlformats.org/drawingml/2006/spreadsheetDrawing">
      <xdr:col>50</xdr:col>
      <xdr:colOff>165100</xdr:colOff>
      <xdr:row>62</xdr:row>
      <xdr:rowOff>45720</xdr:rowOff>
    </xdr:to>
    <xdr:sp macro="" textlink="">
      <xdr:nvSpPr>
        <xdr:cNvPr id="246" name="楕円 245"/>
        <xdr:cNvSpPr/>
      </xdr:nvSpPr>
      <xdr:spPr>
        <a:xfrm>
          <a:off x="958850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128270</xdr:rowOff>
    </xdr:from>
    <xdr:to xmlns:xdr="http://schemas.openxmlformats.org/drawingml/2006/spreadsheetDrawing">
      <xdr:col>55</xdr:col>
      <xdr:colOff>0</xdr:colOff>
      <xdr:row>61</xdr:row>
      <xdr:rowOff>166370</xdr:rowOff>
    </xdr:to>
    <xdr:cxnSp macro="">
      <xdr:nvCxnSpPr>
        <xdr:cNvPr id="247" name="直線コネクタ 246"/>
        <xdr:cNvCxnSpPr/>
      </xdr:nvCxnSpPr>
      <xdr:spPr>
        <a:xfrm flipV="1">
          <a:off x="9639300" y="105867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110490</xdr:rowOff>
    </xdr:from>
    <xdr:to xmlns:xdr="http://schemas.openxmlformats.org/drawingml/2006/spreadsheetDrawing">
      <xdr:col>46</xdr:col>
      <xdr:colOff>38100</xdr:colOff>
      <xdr:row>62</xdr:row>
      <xdr:rowOff>40640</xdr:rowOff>
    </xdr:to>
    <xdr:sp macro="" textlink="">
      <xdr:nvSpPr>
        <xdr:cNvPr id="248" name="楕円 247"/>
        <xdr:cNvSpPr/>
      </xdr:nvSpPr>
      <xdr:spPr>
        <a:xfrm>
          <a:off x="8699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161290</xdr:rowOff>
    </xdr:from>
    <xdr:to xmlns:xdr="http://schemas.openxmlformats.org/drawingml/2006/spreadsheetDrawing">
      <xdr:col>50</xdr:col>
      <xdr:colOff>114300</xdr:colOff>
      <xdr:row>61</xdr:row>
      <xdr:rowOff>166370</xdr:rowOff>
    </xdr:to>
    <xdr:cxnSp macro="">
      <xdr:nvCxnSpPr>
        <xdr:cNvPr id="249" name="直線コネクタ 248"/>
        <xdr:cNvCxnSpPr/>
      </xdr:nvCxnSpPr>
      <xdr:spPr>
        <a:xfrm>
          <a:off x="8750300" y="106197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135890</xdr:rowOff>
    </xdr:from>
    <xdr:to xmlns:xdr="http://schemas.openxmlformats.org/drawingml/2006/spreadsheetDrawing">
      <xdr:col>41</xdr:col>
      <xdr:colOff>101600</xdr:colOff>
      <xdr:row>62</xdr:row>
      <xdr:rowOff>66040</xdr:rowOff>
    </xdr:to>
    <xdr:sp macro="" textlink="">
      <xdr:nvSpPr>
        <xdr:cNvPr id="250" name="楕円 249"/>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161290</xdr:rowOff>
    </xdr:from>
    <xdr:to xmlns:xdr="http://schemas.openxmlformats.org/drawingml/2006/spreadsheetDrawing">
      <xdr:col>45</xdr:col>
      <xdr:colOff>177800</xdr:colOff>
      <xdr:row>62</xdr:row>
      <xdr:rowOff>15240</xdr:rowOff>
    </xdr:to>
    <xdr:cxnSp macro="">
      <xdr:nvCxnSpPr>
        <xdr:cNvPr id="251" name="直線コネクタ 250"/>
        <xdr:cNvCxnSpPr/>
      </xdr:nvCxnSpPr>
      <xdr:spPr>
        <a:xfrm flipV="1">
          <a:off x="7861300" y="106197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149225</xdr:rowOff>
    </xdr:from>
    <xdr:to xmlns:xdr="http://schemas.openxmlformats.org/drawingml/2006/spreadsheetDrawing">
      <xdr:col>36</xdr:col>
      <xdr:colOff>165100</xdr:colOff>
      <xdr:row>62</xdr:row>
      <xdr:rowOff>79375</xdr:rowOff>
    </xdr:to>
    <xdr:sp macro="" textlink="">
      <xdr:nvSpPr>
        <xdr:cNvPr id="252" name="楕円 251"/>
        <xdr:cNvSpPr/>
      </xdr:nvSpPr>
      <xdr:spPr>
        <a:xfrm>
          <a:off x="692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15240</xdr:rowOff>
    </xdr:from>
    <xdr:to xmlns:xdr="http://schemas.openxmlformats.org/drawingml/2006/spreadsheetDrawing">
      <xdr:col>41</xdr:col>
      <xdr:colOff>50800</xdr:colOff>
      <xdr:row>62</xdr:row>
      <xdr:rowOff>29210</xdr:rowOff>
    </xdr:to>
    <xdr:cxnSp macro="">
      <xdr:nvCxnSpPr>
        <xdr:cNvPr id="253" name="直線コネクタ 252"/>
        <xdr:cNvCxnSpPr/>
      </xdr:nvCxnSpPr>
      <xdr:spPr>
        <a:xfrm flipV="1">
          <a:off x="6972300" y="10645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171450</xdr:rowOff>
    </xdr:from>
    <xdr:ext cx="597535" cy="259080"/>
    <xdr:sp macro="" textlink="">
      <xdr:nvSpPr>
        <xdr:cNvPr id="254" name="n_1aveValue【橋りょう・トンネル】&#10;一人当たり有形固定資産（償却資産）額"/>
        <xdr:cNvSpPr txBox="1"/>
      </xdr:nvSpPr>
      <xdr:spPr>
        <a:xfrm>
          <a:off x="9326880" y="10801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12700</xdr:rowOff>
    </xdr:from>
    <xdr:ext cx="597535" cy="259080"/>
    <xdr:sp macro="" textlink="">
      <xdr:nvSpPr>
        <xdr:cNvPr id="255" name="n_2aveValue【橋りょう・トンネル】&#10;一人当たり有形固定資産（償却資産）額"/>
        <xdr:cNvSpPr txBox="1"/>
      </xdr:nvSpPr>
      <xdr:spPr>
        <a:xfrm>
          <a:off x="8450580" y="10814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12065</xdr:rowOff>
    </xdr:from>
    <xdr:ext cx="597535" cy="259080"/>
    <xdr:sp macro="" textlink="">
      <xdr:nvSpPr>
        <xdr:cNvPr id="256" name="n_3aveValue【橋りょう・トンネル】&#10;一人当たり有形固定資産（償却資産）額"/>
        <xdr:cNvSpPr txBox="1"/>
      </xdr:nvSpPr>
      <xdr:spPr>
        <a:xfrm>
          <a:off x="7561580" y="10813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15240</xdr:rowOff>
    </xdr:from>
    <xdr:ext cx="597535" cy="259080"/>
    <xdr:sp macro="" textlink="">
      <xdr:nvSpPr>
        <xdr:cNvPr id="257" name="n_4aveValue【橋りょう・トンネル】&#10;一人当たり有形固定資産（償却資産）額"/>
        <xdr:cNvSpPr txBox="1"/>
      </xdr:nvSpPr>
      <xdr:spPr>
        <a:xfrm>
          <a:off x="6672580" y="10816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62230</xdr:rowOff>
    </xdr:from>
    <xdr:ext cx="597535" cy="259080"/>
    <xdr:sp macro="" textlink="">
      <xdr:nvSpPr>
        <xdr:cNvPr id="258" name="n_1mainValue【橋りょう・トンネル】&#10;一人当たり有形固定資産（償却資産）額"/>
        <xdr:cNvSpPr txBox="1"/>
      </xdr:nvSpPr>
      <xdr:spPr>
        <a:xfrm>
          <a:off x="9326880" y="10349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57150</xdr:rowOff>
    </xdr:from>
    <xdr:ext cx="597535" cy="259080"/>
    <xdr:sp macro="" textlink="">
      <xdr:nvSpPr>
        <xdr:cNvPr id="259" name="n_2mainValue【橋りょう・トンネル】&#10;一人当たり有形固定資産（償却資産）額"/>
        <xdr:cNvSpPr txBox="1"/>
      </xdr:nvSpPr>
      <xdr:spPr>
        <a:xfrm>
          <a:off x="8450580" y="10344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82550</xdr:rowOff>
    </xdr:from>
    <xdr:ext cx="597535" cy="259080"/>
    <xdr:sp macro="" textlink="">
      <xdr:nvSpPr>
        <xdr:cNvPr id="260" name="n_3mainValue【橋りょう・トンネル】&#10;一人当たり有形固定資産（償却資産）額"/>
        <xdr:cNvSpPr txBox="1"/>
      </xdr:nvSpPr>
      <xdr:spPr>
        <a:xfrm>
          <a:off x="7561580" y="103695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95885</xdr:rowOff>
    </xdr:from>
    <xdr:ext cx="597535" cy="259080"/>
    <xdr:sp macro="" textlink="">
      <xdr:nvSpPr>
        <xdr:cNvPr id="261" name="n_4mainValue【橋りょう・トンネル】&#10;一人当たり有形固定資産（償却資産）額"/>
        <xdr:cNvSpPr txBox="1"/>
      </xdr:nvSpPr>
      <xdr:spPr>
        <a:xfrm>
          <a:off x="6672580" y="10382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4" name="テキスト ボックス 2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0" name="テキスト ボックス 2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4" name="テキスト ボックス 2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93345</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46644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40640</xdr:rowOff>
    </xdr:from>
    <xdr:ext cx="405130" cy="257810"/>
    <xdr:sp macro="" textlink="">
      <xdr:nvSpPr>
        <xdr:cNvPr id="289" name="【公営住宅】&#10;有形固定資産減価償却率最大値テキスト"/>
        <xdr:cNvSpPr txBox="1"/>
      </xdr:nvSpPr>
      <xdr:spPr>
        <a:xfrm>
          <a:off x="4673600" y="13242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93345</xdr:rowOff>
    </xdr:from>
    <xdr:to xmlns:xdr="http://schemas.openxmlformats.org/drawingml/2006/spreadsheetDrawing">
      <xdr:col>24</xdr:col>
      <xdr:colOff>152400</xdr:colOff>
      <xdr:row>78</xdr:row>
      <xdr:rowOff>93345</xdr:rowOff>
    </xdr:to>
    <xdr:cxnSp macro="">
      <xdr:nvCxnSpPr>
        <xdr:cNvPr id="290" name="直線コネクタ 289"/>
        <xdr:cNvCxnSpPr/>
      </xdr:nvCxnSpPr>
      <xdr:spPr>
        <a:xfrm>
          <a:off x="4546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33020</xdr:rowOff>
    </xdr:from>
    <xdr:ext cx="405130" cy="259080"/>
    <xdr:sp macro="" textlink="">
      <xdr:nvSpPr>
        <xdr:cNvPr id="291" name="【公営住宅】&#10;有形固定資産減価償却率平均値テキスト"/>
        <xdr:cNvSpPr txBox="1"/>
      </xdr:nvSpPr>
      <xdr:spPr>
        <a:xfrm>
          <a:off x="4673600" y="140919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10160</xdr:rowOff>
    </xdr:from>
    <xdr:to xmlns:xdr="http://schemas.openxmlformats.org/drawingml/2006/spreadsheetDrawing">
      <xdr:col>24</xdr:col>
      <xdr:colOff>114300</xdr:colOff>
      <xdr:row>83</xdr:row>
      <xdr:rowOff>111760</xdr:rowOff>
    </xdr:to>
    <xdr:sp macro="" textlink="">
      <xdr:nvSpPr>
        <xdr:cNvPr id="292" name="フローチャート: 判断 291"/>
        <xdr:cNvSpPr/>
      </xdr:nvSpPr>
      <xdr:spPr>
        <a:xfrm>
          <a:off x="4584700" y="142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147320</xdr:rowOff>
    </xdr:from>
    <xdr:to xmlns:xdr="http://schemas.openxmlformats.org/drawingml/2006/spreadsheetDrawing">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141605</xdr:rowOff>
    </xdr:from>
    <xdr:to xmlns:xdr="http://schemas.openxmlformats.org/drawingml/2006/spreadsheetDrawing">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128270</xdr:rowOff>
    </xdr:from>
    <xdr:to xmlns:xdr="http://schemas.openxmlformats.org/drawingml/2006/spreadsheetDrawing">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105410</xdr:rowOff>
    </xdr:from>
    <xdr:to xmlns:xdr="http://schemas.openxmlformats.org/drawingml/2006/spreadsheetDrawing">
      <xdr:col>6</xdr:col>
      <xdr:colOff>38100</xdr:colOff>
      <xdr:row>83</xdr:row>
      <xdr:rowOff>35560</xdr:rowOff>
    </xdr:to>
    <xdr:sp macro="" textlink="">
      <xdr:nvSpPr>
        <xdr:cNvPr id="296" name="フローチャート: 判断 295"/>
        <xdr:cNvSpPr/>
      </xdr:nvSpPr>
      <xdr:spPr>
        <a:xfrm>
          <a:off x="1079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122555</xdr:rowOff>
    </xdr:from>
    <xdr:to xmlns:xdr="http://schemas.openxmlformats.org/drawingml/2006/spreadsheetDrawing">
      <xdr:col>24</xdr:col>
      <xdr:colOff>114300</xdr:colOff>
      <xdr:row>85</xdr:row>
      <xdr:rowOff>52705</xdr:rowOff>
    </xdr:to>
    <xdr:sp macro="" textlink="">
      <xdr:nvSpPr>
        <xdr:cNvPr id="302" name="楕円 301"/>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100965</xdr:rowOff>
    </xdr:from>
    <xdr:ext cx="405130" cy="257810"/>
    <xdr:sp macro="" textlink="">
      <xdr:nvSpPr>
        <xdr:cNvPr id="303" name="【公営住宅】&#10;有形固定資産減価償却率該当値テキスト"/>
        <xdr:cNvSpPr txBox="1"/>
      </xdr:nvSpPr>
      <xdr:spPr>
        <a:xfrm>
          <a:off x="4673600" y="145027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92075</xdr:rowOff>
    </xdr:from>
    <xdr:to xmlns:xdr="http://schemas.openxmlformats.org/drawingml/2006/spreadsheetDrawing">
      <xdr:col>20</xdr:col>
      <xdr:colOff>38100</xdr:colOff>
      <xdr:row>85</xdr:row>
      <xdr:rowOff>22225</xdr:rowOff>
    </xdr:to>
    <xdr:sp macro="" textlink="">
      <xdr:nvSpPr>
        <xdr:cNvPr id="304" name="楕円 303"/>
        <xdr:cNvSpPr/>
      </xdr:nvSpPr>
      <xdr:spPr>
        <a:xfrm>
          <a:off x="3746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143510</xdr:rowOff>
    </xdr:from>
    <xdr:to xmlns:xdr="http://schemas.openxmlformats.org/drawingml/2006/spreadsheetDrawing">
      <xdr:col>24</xdr:col>
      <xdr:colOff>63500</xdr:colOff>
      <xdr:row>85</xdr:row>
      <xdr:rowOff>1905</xdr:rowOff>
    </xdr:to>
    <xdr:cxnSp macro="">
      <xdr:nvCxnSpPr>
        <xdr:cNvPr id="305" name="直線コネクタ 304"/>
        <xdr:cNvCxnSpPr/>
      </xdr:nvCxnSpPr>
      <xdr:spPr>
        <a:xfrm>
          <a:off x="3797300" y="145453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73025</xdr:rowOff>
    </xdr:from>
    <xdr:to xmlns:xdr="http://schemas.openxmlformats.org/drawingml/2006/spreadsheetDrawing">
      <xdr:col>15</xdr:col>
      <xdr:colOff>101600</xdr:colOff>
      <xdr:row>85</xdr:row>
      <xdr:rowOff>3175</xdr:rowOff>
    </xdr:to>
    <xdr:sp macro="" textlink="">
      <xdr:nvSpPr>
        <xdr:cNvPr id="306" name="楕円 305"/>
        <xdr:cNvSpPr/>
      </xdr:nvSpPr>
      <xdr:spPr>
        <a:xfrm>
          <a:off x="2857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123825</xdr:rowOff>
    </xdr:from>
    <xdr:to xmlns:xdr="http://schemas.openxmlformats.org/drawingml/2006/spreadsheetDrawing">
      <xdr:col>19</xdr:col>
      <xdr:colOff>177800</xdr:colOff>
      <xdr:row>84</xdr:row>
      <xdr:rowOff>143510</xdr:rowOff>
    </xdr:to>
    <xdr:cxnSp macro="">
      <xdr:nvCxnSpPr>
        <xdr:cNvPr id="307" name="直線コネクタ 306"/>
        <xdr:cNvCxnSpPr/>
      </xdr:nvCxnSpPr>
      <xdr:spPr>
        <a:xfrm>
          <a:off x="2908300" y="145256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42545</xdr:rowOff>
    </xdr:from>
    <xdr:to xmlns:xdr="http://schemas.openxmlformats.org/drawingml/2006/spreadsheetDrawing">
      <xdr:col>10</xdr:col>
      <xdr:colOff>165100</xdr:colOff>
      <xdr:row>84</xdr:row>
      <xdr:rowOff>144145</xdr:rowOff>
    </xdr:to>
    <xdr:sp macro="" textlink="">
      <xdr:nvSpPr>
        <xdr:cNvPr id="308" name="楕円 307"/>
        <xdr:cNvSpPr/>
      </xdr:nvSpPr>
      <xdr:spPr>
        <a:xfrm>
          <a:off x="1968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93345</xdr:rowOff>
    </xdr:from>
    <xdr:to xmlns:xdr="http://schemas.openxmlformats.org/drawingml/2006/spreadsheetDrawing">
      <xdr:col>15</xdr:col>
      <xdr:colOff>50800</xdr:colOff>
      <xdr:row>84</xdr:row>
      <xdr:rowOff>123825</xdr:rowOff>
    </xdr:to>
    <xdr:cxnSp macro="">
      <xdr:nvCxnSpPr>
        <xdr:cNvPr id="309" name="直線コネクタ 308"/>
        <xdr:cNvCxnSpPr/>
      </xdr:nvCxnSpPr>
      <xdr:spPr>
        <a:xfrm>
          <a:off x="2019300" y="144951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73025</xdr:rowOff>
    </xdr:from>
    <xdr:to xmlns:xdr="http://schemas.openxmlformats.org/drawingml/2006/spreadsheetDrawing">
      <xdr:col>6</xdr:col>
      <xdr:colOff>38100</xdr:colOff>
      <xdr:row>85</xdr:row>
      <xdr:rowOff>3175</xdr:rowOff>
    </xdr:to>
    <xdr:sp macro="" textlink="">
      <xdr:nvSpPr>
        <xdr:cNvPr id="310" name="楕円 309"/>
        <xdr:cNvSpPr/>
      </xdr:nvSpPr>
      <xdr:spPr>
        <a:xfrm>
          <a:off x="1079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93345</xdr:rowOff>
    </xdr:from>
    <xdr:to xmlns:xdr="http://schemas.openxmlformats.org/drawingml/2006/spreadsheetDrawing">
      <xdr:col>10</xdr:col>
      <xdr:colOff>114300</xdr:colOff>
      <xdr:row>84</xdr:row>
      <xdr:rowOff>123825</xdr:rowOff>
    </xdr:to>
    <xdr:cxnSp macro="">
      <xdr:nvCxnSpPr>
        <xdr:cNvPr id="311" name="直線コネクタ 310"/>
        <xdr:cNvCxnSpPr/>
      </xdr:nvCxnSpPr>
      <xdr:spPr>
        <a:xfrm flipV="1">
          <a:off x="1130300" y="144951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93980</xdr:rowOff>
    </xdr:from>
    <xdr:ext cx="405130" cy="259080"/>
    <xdr:sp macro="" textlink="">
      <xdr:nvSpPr>
        <xdr:cNvPr id="312" name="n_1aveValue【公営住宅】&#10;有形固定資産減価償却率"/>
        <xdr:cNvSpPr txBox="1"/>
      </xdr:nvSpPr>
      <xdr:spPr>
        <a:xfrm>
          <a:off x="3582035" y="1398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88265</xdr:rowOff>
    </xdr:from>
    <xdr:ext cx="403860" cy="257810"/>
    <xdr:sp macro="" textlink="">
      <xdr:nvSpPr>
        <xdr:cNvPr id="313" name="n_2aveValue【公営住宅】&#10;有形固定資産減価償却率"/>
        <xdr:cNvSpPr txBox="1"/>
      </xdr:nvSpPr>
      <xdr:spPr>
        <a:xfrm>
          <a:off x="2705735" y="13975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74930</xdr:rowOff>
    </xdr:from>
    <xdr:ext cx="403860" cy="257810"/>
    <xdr:sp macro="" textlink="">
      <xdr:nvSpPr>
        <xdr:cNvPr id="314" name="n_3aveValue【公営住宅】&#10;有形固定資産減価償却率"/>
        <xdr:cNvSpPr txBox="1"/>
      </xdr:nvSpPr>
      <xdr:spPr>
        <a:xfrm>
          <a:off x="1816735" y="13962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52070</xdr:rowOff>
    </xdr:from>
    <xdr:ext cx="403860" cy="257810"/>
    <xdr:sp macro="" textlink="">
      <xdr:nvSpPr>
        <xdr:cNvPr id="315" name="n_4aveValue【公営住宅】&#10;有形固定資産減価償却率"/>
        <xdr:cNvSpPr txBox="1"/>
      </xdr:nvSpPr>
      <xdr:spPr>
        <a:xfrm>
          <a:off x="927735" y="13939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13335</xdr:rowOff>
    </xdr:from>
    <xdr:ext cx="405130" cy="259080"/>
    <xdr:sp macro="" textlink="">
      <xdr:nvSpPr>
        <xdr:cNvPr id="316" name="n_1mainValue【公営住宅】&#10;有形固定資産減価償却率"/>
        <xdr:cNvSpPr txBox="1"/>
      </xdr:nvSpPr>
      <xdr:spPr>
        <a:xfrm>
          <a:off x="3582035" y="1458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166370</xdr:rowOff>
    </xdr:from>
    <xdr:ext cx="403860" cy="257810"/>
    <xdr:sp macro="" textlink="">
      <xdr:nvSpPr>
        <xdr:cNvPr id="317" name="n_2mainValue【公営住宅】&#10;有形固定資産減価償却率"/>
        <xdr:cNvSpPr txBox="1"/>
      </xdr:nvSpPr>
      <xdr:spPr>
        <a:xfrm>
          <a:off x="2705735" y="14568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135255</xdr:rowOff>
    </xdr:from>
    <xdr:ext cx="403860" cy="257810"/>
    <xdr:sp macro="" textlink="">
      <xdr:nvSpPr>
        <xdr:cNvPr id="318" name="n_3mainValue【公営住宅】&#10;有形固定資産減価償却率"/>
        <xdr:cNvSpPr txBox="1"/>
      </xdr:nvSpPr>
      <xdr:spPr>
        <a:xfrm>
          <a:off x="1816735" y="14537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166370</xdr:rowOff>
    </xdr:from>
    <xdr:ext cx="403860" cy="257810"/>
    <xdr:sp macro="" textlink="">
      <xdr:nvSpPr>
        <xdr:cNvPr id="319" name="n_4mainValue【公営住宅】&#10;有形固定資産減価償却率"/>
        <xdr:cNvSpPr txBox="1"/>
      </xdr:nvSpPr>
      <xdr:spPr>
        <a:xfrm>
          <a:off x="927735" y="14568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1" name="テキスト ボックス 330"/>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46355</xdr:rowOff>
    </xdr:from>
    <xdr:to xmlns:xdr="http://schemas.openxmlformats.org/drawingml/2006/spreadsheetDrawing">
      <xdr:col>54</xdr:col>
      <xdr:colOff>189865</xdr:colOff>
      <xdr:row>86</xdr:row>
      <xdr:rowOff>34290</xdr:rowOff>
    </xdr:to>
    <xdr:cxnSp macro="">
      <xdr:nvCxnSpPr>
        <xdr:cNvPr id="341" name="直線コネクタ 340"/>
        <xdr:cNvCxnSpPr/>
      </xdr:nvCxnSpPr>
      <xdr:spPr>
        <a:xfrm flipV="1">
          <a:off x="10476865" y="13590905"/>
          <a:ext cx="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34290</xdr:rowOff>
    </xdr:from>
    <xdr:to xmlns:xdr="http://schemas.openxmlformats.org/drawingml/2006/spreadsheetDrawing">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164465</xdr:rowOff>
    </xdr:from>
    <xdr:ext cx="534670" cy="259080"/>
    <xdr:sp macro="" textlink="">
      <xdr:nvSpPr>
        <xdr:cNvPr id="344" name="【公営住宅】&#10;一人当たり面積最大値テキスト"/>
        <xdr:cNvSpPr txBox="1"/>
      </xdr:nvSpPr>
      <xdr:spPr>
        <a:xfrm>
          <a:off x="10515600" y="1336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46355</xdr:rowOff>
    </xdr:from>
    <xdr:to xmlns:xdr="http://schemas.openxmlformats.org/drawingml/2006/spreadsheetDrawing">
      <xdr:col>55</xdr:col>
      <xdr:colOff>88900</xdr:colOff>
      <xdr:row>79</xdr:row>
      <xdr:rowOff>46355</xdr:rowOff>
    </xdr:to>
    <xdr:cxnSp macro="">
      <xdr:nvCxnSpPr>
        <xdr:cNvPr id="345" name="直線コネクタ 344"/>
        <xdr:cNvCxnSpPr/>
      </xdr:nvCxnSpPr>
      <xdr:spPr>
        <a:xfrm>
          <a:off x="10388600" y="1359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6"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100330</xdr:rowOff>
    </xdr:from>
    <xdr:to xmlns:xdr="http://schemas.openxmlformats.org/drawingml/2006/spreadsheetDrawing">
      <xdr:col>50</xdr:col>
      <xdr:colOff>165100</xdr:colOff>
      <xdr:row>86</xdr:row>
      <xdr:rowOff>30480</xdr:rowOff>
    </xdr:to>
    <xdr:sp macro="" textlink="">
      <xdr:nvSpPr>
        <xdr:cNvPr id="348" name="フローチャート: 判断 347"/>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102235</xdr:rowOff>
    </xdr:from>
    <xdr:to xmlns:xdr="http://schemas.openxmlformats.org/drawingml/2006/spreadsheetDrawing">
      <xdr:col>46</xdr:col>
      <xdr:colOff>38100</xdr:colOff>
      <xdr:row>86</xdr:row>
      <xdr:rowOff>32385</xdr:rowOff>
    </xdr:to>
    <xdr:sp macro="" textlink="">
      <xdr:nvSpPr>
        <xdr:cNvPr id="349" name="フローチャート: 判断 348"/>
        <xdr:cNvSpPr/>
      </xdr:nvSpPr>
      <xdr:spPr>
        <a:xfrm>
          <a:off x="8699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100330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810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101600</xdr:rowOff>
    </xdr:from>
    <xdr:to xmlns:xdr="http://schemas.openxmlformats.org/drawingml/2006/spreadsheetDrawing">
      <xdr:col>36</xdr:col>
      <xdr:colOff>165100</xdr:colOff>
      <xdr:row>86</xdr:row>
      <xdr:rowOff>31750</xdr:rowOff>
    </xdr:to>
    <xdr:sp macro="" textlink="">
      <xdr:nvSpPr>
        <xdr:cNvPr id="351" name="フローチャート: 判断 350"/>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81915</xdr:rowOff>
    </xdr:from>
    <xdr:to xmlns:xdr="http://schemas.openxmlformats.org/drawingml/2006/spreadsheetDrawing">
      <xdr:col>55</xdr:col>
      <xdr:colOff>50800</xdr:colOff>
      <xdr:row>86</xdr:row>
      <xdr:rowOff>12065</xdr:rowOff>
    </xdr:to>
    <xdr:sp macro="" textlink="">
      <xdr:nvSpPr>
        <xdr:cNvPr id="357" name="楕円 356"/>
        <xdr:cNvSpPr/>
      </xdr:nvSpPr>
      <xdr:spPr>
        <a:xfrm>
          <a:off x="10426700" y="146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41275</xdr:rowOff>
    </xdr:from>
    <xdr:ext cx="469900" cy="257810"/>
    <xdr:sp macro="" textlink="">
      <xdr:nvSpPr>
        <xdr:cNvPr id="358" name="【公営住宅】&#10;一人当たり面積該当値テキスト"/>
        <xdr:cNvSpPr txBox="1"/>
      </xdr:nvSpPr>
      <xdr:spPr>
        <a:xfrm>
          <a:off x="10515600" y="14443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80645</xdr:rowOff>
    </xdr:from>
    <xdr:to xmlns:xdr="http://schemas.openxmlformats.org/drawingml/2006/spreadsheetDrawing">
      <xdr:col>50</xdr:col>
      <xdr:colOff>165100</xdr:colOff>
      <xdr:row>86</xdr:row>
      <xdr:rowOff>10795</xdr:rowOff>
    </xdr:to>
    <xdr:sp macro="" textlink="">
      <xdr:nvSpPr>
        <xdr:cNvPr id="359" name="楕円 358"/>
        <xdr:cNvSpPr/>
      </xdr:nvSpPr>
      <xdr:spPr>
        <a:xfrm>
          <a:off x="958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132080</xdr:rowOff>
    </xdr:from>
    <xdr:to xmlns:xdr="http://schemas.openxmlformats.org/drawingml/2006/spreadsheetDrawing">
      <xdr:col>55</xdr:col>
      <xdr:colOff>0</xdr:colOff>
      <xdr:row>85</xdr:row>
      <xdr:rowOff>132715</xdr:rowOff>
    </xdr:to>
    <xdr:cxnSp macro="">
      <xdr:nvCxnSpPr>
        <xdr:cNvPr id="360" name="直線コネクタ 359"/>
        <xdr:cNvCxnSpPr/>
      </xdr:nvCxnSpPr>
      <xdr:spPr>
        <a:xfrm>
          <a:off x="9639300" y="147053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81280</xdr:rowOff>
    </xdr:from>
    <xdr:to xmlns:xdr="http://schemas.openxmlformats.org/drawingml/2006/spreadsheetDrawing">
      <xdr:col>46</xdr:col>
      <xdr:colOff>38100</xdr:colOff>
      <xdr:row>86</xdr:row>
      <xdr:rowOff>11430</xdr:rowOff>
    </xdr:to>
    <xdr:sp macro="" textlink="">
      <xdr:nvSpPr>
        <xdr:cNvPr id="361" name="楕円 360"/>
        <xdr:cNvSpPr/>
      </xdr:nvSpPr>
      <xdr:spPr>
        <a:xfrm>
          <a:off x="8699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132080</xdr:rowOff>
    </xdr:from>
    <xdr:to xmlns:xdr="http://schemas.openxmlformats.org/drawingml/2006/spreadsheetDrawing">
      <xdr:col>50</xdr:col>
      <xdr:colOff>114300</xdr:colOff>
      <xdr:row>85</xdr:row>
      <xdr:rowOff>132080</xdr:rowOff>
    </xdr:to>
    <xdr:cxnSp macro="">
      <xdr:nvCxnSpPr>
        <xdr:cNvPr id="362" name="直線コネクタ 361"/>
        <xdr:cNvCxnSpPr/>
      </xdr:nvCxnSpPr>
      <xdr:spPr>
        <a:xfrm flipV="1">
          <a:off x="8750300" y="14705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83820</xdr:rowOff>
    </xdr:from>
    <xdr:to xmlns:xdr="http://schemas.openxmlformats.org/drawingml/2006/spreadsheetDrawing">
      <xdr:col>41</xdr:col>
      <xdr:colOff>101600</xdr:colOff>
      <xdr:row>86</xdr:row>
      <xdr:rowOff>13970</xdr:rowOff>
    </xdr:to>
    <xdr:sp macro="" textlink="">
      <xdr:nvSpPr>
        <xdr:cNvPr id="363" name="楕円 362"/>
        <xdr:cNvSpPr/>
      </xdr:nvSpPr>
      <xdr:spPr>
        <a:xfrm>
          <a:off x="7810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132080</xdr:rowOff>
    </xdr:from>
    <xdr:to xmlns:xdr="http://schemas.openxmlformats.org/drawingml/2006/spreadsheetDrawing">
      <xdr:col>45</xdr:col>
      <xdr:colOff>177800</xdr:colOff>
      <xdr:row>85</xdr:row>
      <xdr:rowOff>134620</xdr:rowOff>
    </xdr:to>
    <xdr:cxnSp macro="">
      <xdr:nvCxnSpPr>
        <xdr:cNvPr id="364" name="直線コネクタ 363"/>
        <xdr:cNvCxnSpPr/>
      </xdr:nvCxnSpPr>
      <xdr:spPr>
        <a:xfrm flipV="1">
          <a:off x="7861300" y="14705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86360</xdr:rowOff>
    </xdr:from>
    <xdr:to xmlns:xdr="http://schemas.openxmlformats.org/drawingml/2006/spreadsheetDrawing">
      <xdr:col>36</xdr:col>
      <xdr:colOff>165100</xdr:colOff>
      <xdr:row>86</xdr:row>
      <xdr:rowOff>15875</xdr:rowOff>
    </xdr:to>
    <xdr:sp macro="" textlink="">
      <xdr:nvSpPr>
        <xdr:cNvPr id="365" name="楕円 364"/>
        <xdr:cNvSpPr/>
      </xdr:nvSpPr>
      <xdr:spPr>
        <a:xfrm>
          <a:off x="6921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134620</xdr:rowOff>
    </xdr:from>
    <xdr:to xmlns:xdr="http://schemas.openxmlformats.org/drawingml/2006/spreadsheetDrawing">
      <xdr:col>41</xdr:col>
      <xdr:colOff>50800</xdr:colOff>
      <xdr:row>85</xdr:row>
      <xdr:rowOff>136525</xdr:rowOff>
    </xdr:to>
    <xdr:cxnSp macro="">
      <xdr:nvCxnSpPr>
        <xdr:cNvPr id="366" name="直線コネクタ 365"/>
        <xdr:cNvCxnSpPr/>
      </xdr:nvCxnSpPr>
      <xdr:spPr>
        <a:xfrm flipV="1">
          <a:off x="6972300" y="14707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21590</xdr:rowOff>
    </xdr:from>
    <xdr:ext cx="469900" cy="259080"/>
    <xdr:sp macro="" textlink="">
      <xdr:nvSpPr>
        <xdr:cNvPr id="367" name="n_1aveValue【公営住宅】&#10;一人当たり面積"/>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23495</xdr:rowOff>
    </xdr:from>
    <xdr:ext cx="468630" cy="259080"/>
    <xdr:sp macro="" textlink="">
      <xdr:nvSpPr>
        <xdr:cNvPr id="368" name="n_2aveValue【公営住宅】&#10;一人当たり面積"/>
        <xdr:cNvSpPr txBox="1"/>
      </xdr:nvSpPr>
      <xdr:spPr>
        <a:xfrm>
          <a:off x="8515350" y="14768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21590</xdr:rowOff>
    </xdr:from>
    <xdr:ext cx="468630" cy="259080"/>
    <xdr:sp macro="" textlink="">
      <xdr:nvSpPr>
        <xdr:cNvPr id="369" name="n_3aveValue【公営住宅】&#10;一人当たり面積"/>
        <xdr:cNvSpPr txBox="1"/>
      </xdr:nvSpPr>
      <xdr:spPr>
        <a:xfrm>
          <a:off x="7626350" y="14766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22860</xdr:rowOff>
    </xdr:from>
    <xdr:ext cx="468630" cy="259080"/>
    <xdr:sp macro="" textlink="">
      <xdr:nvSpPr>
        <xdr:cNvPr id="370" name="n_4aveValue【公営住宅】&#10;一人当たり面積"/>
        <xdr:cNvSpPr txBox="1"/>
      </xdr:nvSpPr>
      <xdr:spPr>
        <a:xfrm>
          <a:off x="6737350" y="14767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27305</xdr:rowOff>
    </xdr:from>
    <xdr:ext cx="469900" cy="259080"/>
    <xdr:sp macro="" textlink="">
      <xdr:nvSpPr>
        <xdr:cNvPr id="371" name="n_1mainValue【公営住宅】&#10;一人当たり面積"/>
        <xdr:cNvSpPr txBox="1"/>
      </xdr:nvSpPr>
      <xdr:spPr>
        <a:xfrm>
          <a:off x="9391650" y="1442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27940</xdr:rowOff>
    </xdr:from>
    <xdr:ext cx="468630" cy="259080"/>
    <xdr:sp macro="" textlink="">
      <xdr:nvSpPr>
        <xdr:cNvPr id="372" name="n_2mainValue【公営住宅】&#10;一人当たり面積"/>
        <xdr:cNvSpPr txBox="1"/>
      </xdr:nvSpPr>
      <xdr:spPr>
        <a:xfrm>
          <a:off x="8515350" y="14429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30480</xdr:rowOff>
    </xdr:from>
    <xdr:ext cx="468630" cy="257810"/>
    <xdr:sp macro="" textlink="">
      <xdr:nvSpPr>
        <xdr:cNvPr id="373" name="n_3mainValue【公営住宅】&#10;一人当たり面積"/>
        <xdr:cNvSpPr txBox="1"/>
      </xdr:nvSpPr>
      <xdr:spPr>
        <a:xfrm>
          <a:off x="7626350" y="144322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32385</xdr:rowOff>
    </xdr:from>
    <xdr:ext cx="468630" cy="257810"/>
    <xdr:sp macro="" textlink="">
      <xdr:nvSpPr>
        <xdr:cNvPr id="374" name="n_4mainValue【公営住宅】&#10;一人当たり面積"/>
        <xdr:cNvSpPr txBox="1"/>
      </xdr:nvSpPr>
      <xdr:spPr>
        <a:xfrm>
          <a:off x="6737350" y="144341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3" name="テキスト ボックス 382"/>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5" name="テキスト ボックス 384"/>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87" name="テキスト ボックス 386"/>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1" name="テキスト ボックス 390"/>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397" name="テキスト ボックス 396"/>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15875</xdr:rowOff>
    </xdr:from>
    <xdr:to xmlns:xdr="http://schemas.openxmlformats.org/drawingml/2006/spreadsheetDrawing">
      <xdr:col>24</xdr:col>
      <xdr:colOff>62865</xdr:colOff>
      <xdr:row>108</xdr:row>
      <xdr:rowOff>166370</xdr:rowOff>
    </xdr:to>
    <xdr:cxnSp macro="">
      <xdr:nvCxnSpPr>
        <xdr:cNvPr id="400" name="直線コネクタ 399"/>
        <xdr:cNvCxnSpPr/>
      </xdr:nvCxnSpPr>
      <xdr:spPr>
        <a:xfrm flipV="1">
          <a:off x="4634865" y="1716087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169545</xdr:rowOff>
    </xdr:from>
    <xdr:ext cx="405130" cy="257810"/>
    <xdr:sp macro="" textlink="">
      <xdr:nvSpPr>
        <xdr:cNvPr id="401" name="【港湾・漁港】&#10;有形固定資産減価償却率最小値テキスト"/>
        <xdr:cNvSpPr txBox="1"/>
      </xdr:nvSpPr>
      <xdr:spPr>
        <a:xfrm>
          <a:off x="4673600" y="186861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166370</xdr:rowOff>
    </xdr:from>
    <xdr:to xmlns:xdr="http://schemas.openxmlformats.org/drawingml/2006/spreadsheetDrawing">
      <xdr:col>24</xdr:col>
      <xdr:colOff>152400</xdr:colOff>
      <xdr:row>108</xdr:row>
      <xdr:rowOff>166370</xdr:rowOff>
    </xdr:to>
    <xdr:cxnSp macro="">
      <xdr:nvCxnSpPr>
        <xdr:cNvPr id="402" name="直線コネクタ 401"/>
        <xdr:cNvCxnSpPr/>
      </xdr:nvCxnSpPr>
      <xdr:spPr>
        <a:xfrm>
          <a:off x="4546600" y="1868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133985</xdr:rowOff>
    </xdr:from>
    <xdr:ext cx="340360" cy="257810"/>
    <xdr:sp macro="" textlink="">
      <xdr:nvSpPr>
        <xdr:cNvPr id="403" name="【港湾・漁港】&#10;有形固定資産減価償却率最大値テキスト"/>
        <xdr:cNvSpPr txBox="1"/>
      </xdr:nvSpPr>
      <xdr:spPr>
        <a:xfrm>
          <a:off x="4673600" y="1693608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15875</xdr:rowOff>
    </xdr:from>
    <xdr:to xmlns:xdr="http://schemas.openxmlformats.org/drawingml/2006/spreadsheetDrawing">
      <xdr:col>24</xdr:col>
      <xdr:colOff>152400</xdr:colOff>
      <xdr:row>100</xdr:row>
      <xdr:rowOff>15875</xdr:rowOff>
    </xdr:to>
    <xdr:cxnSp macro="">
      <xdr:nvCxnSpPr>
        <xdr:cNvPr id="404" name="直線コネクタ 403"/>
        <xdr:cNvCxnSpPr/>
      </xdr:nvCxnSpPr>
      <xdr:spPr>
        <a:xfrm>
          <a:off x="4546600" y="1716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103505</xdr:rowOff>
    </xdr:from>
    <xdr:ext cx="405130" cy="259080"/>
    <xdr:sp macro="" textlink="">
      <xdr:nvSpPr>
        <xdr:cNvPr id="405" name="【港湾・漁港】&#10;有形固定資産減価償却率平均値テキスト"/>
        <xdr:cNvSpPr txBox="1"/>
      </xdr:nvSpPr>
      <xdr:spPr>
        <a:xfrm>
          <a:off x="4673600" y="17934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80645</xdr:rowOff>
    </xdr:from>
    <xdr:to xmlns:xdr="http://schemas.openxmlformats.org/drawingml/2006/spreadsheetDrawing">
      <xdr:col>24</xdr:col>
      <xdr:colOff>114300</xdr:colOff>
      <xdr:row>106</xdr:row>
      <xdr:rowOff>10795</xdr:rowOff>
    </xdr:to>
    <xdr:sp macro="" textlink="">
      <xdr:nvSpPr>
        <xdr:cNvPr id="406" name="フローチャート: 判断 405"/>
        <xdr:cNvSpPr/>
      </xdr:nvSpPr>
      <xdr:spPr>
        <a:xfrm>
          <a:off x="4584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36830</xdr:rowOff>
    </xdr:from>
    <xdr:to xmlns:xdr="http://schemas.openxmlformats.org/drawingml/2006/spreadsheetDrawing">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159385</xdr:rowOff>
    </xdr:from>
    <xdr:to xmlns:xdr="http://schemas.openxmlformats.org/drawingml/2006/spreadsheetDrawing">
      <xdr:col>15</xdr:col>
      <xdr:colOff>101600</xdr:colOff>
      <xdr:row>105</xdr:row>
      <xdr:rowOff>89535</xdr:rowOff>
    </xdr:to>
    <xdr:sp macro="" textlink="">
      <xdr:nvSpPr>
        <xdr:cNvPr id="408" name="フローチャート: 判断 407"/>
        <xdr:cNvSpPr/>
      </xdr:nvSpPr>
      <xdr:spPr>
        <a:xfrm>
          <a:off x="2857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121920</xdr:rowOff>
    </xdr:from>
    <xdr:to xmlns:xdr="http://schemas.openxmlformats.org/drawingml/2006/spreadsheetDrawing">
      <xdr:col>10</xdr:col>
      <xdr:colOff>165100</xdr:colOff>
      <xdr:row>105</xdr:row>
      <xdr:rowOff>52070</xdr:rowOff>
    </xdr:to>
    <xdr:sp macro="" textlink="">
      <xdr:nvSpPr>
        <xdr:cNvPr id="409" name="フローチャート: 判断 408"/>
        <xdr:cNvSpPr/>
      </xdr:nvSpPr>
      <xdr:spPr>
        <a:xfrm>
          <a:off x="1968500" y="1795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95885</xdr:rowOff>
    </xdr:from>
    <xdr:to xmlns:xdr="http://schemas.openxmlformats.org/drawingml/2006/spreadsheetDrawing">
      <xdr:col>6</xdr:col>
      <xdr:colOff>38100</xdr:colOff>
      <xdr:row>105</xdr:row>
      <xdr:rowOff>26035</xdr:rowOff>
    </xdr:to>
    <xdr:sp macro="" textlink="">
      <xdr:nvSpPr>
        <xdr:cNvPr id="410" name="フローチャート: 判断 409"/>
        <xdr:cNvSpPr/>
      </xdr:nvSpPr>
      <xdr:spPr>
        <a:xfrm>
          <a:off x="1079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95885</xdr:rowOff>
    </xdr:from>
    <xdr:to xmlns:xdr="http://schemas.openxmlformats.org/drawingml/2006/spreadsheetDrawing">
      <xdr:col>24</xdr:col>
      <xdr:colOff>114300</xdr:colOff>
      <xdr:row>107</xdr:row>
      <xdr:rowOff>26035</xdr:rowOff>
    </xdr:to>
    <xdr:sp macro="" textlink="">
      <xdr:nvSpPr>
        <xdr:cNvPr id="416" name="楕円 415"/>
        <xdr:cNvSpPr/>
      </xdr:nvSpPr>
      <xdr:spPr>
        <a:xfrm>
          <a:off x="45847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74930</xdr:rowOff>
    </xdr:from>
    <xdr:ext cx="405130" cy="257810"/>
    <xdr:sp macro="" textlink="">
      <xdr:nvSpPr>
        <xdr:cNvPr id="417" name="【港湾・漁港】&#10;有形固定資産減価償却率該当値テキスト"/>
        <xdr:cNvSpPr txBox="1"/>
      </xdr:nvSpPr>
      <xdr:spPr>
        <a:xfrm>
          <a:off x="4673600" y="182486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154940</xdr:rowOff>
    </xdr:from>
    <xdr:to xmlns:xdr="http://schemas.openxmlformats.org/drawingml/2006/spreadsheetDrawing">
      <xdr:col>20</xdr:col>
      <xdr:colOff>38100</xdr:colOff>
      <xdr:row>107</xdr:row>
      <xdr:rowOff>84455</xdr:rowOff>
    </xdr:to>
    <xdr:sp macro="" textlink="">
      <xdr:nvSpPr>
        <xdr:cNvPr id="418" name="楕円 417"/>
        <xdr:cNvSpPr/>
      </xdr:nvSpPr>
      <xdr:spPr>
        <a:xfrm>
          <a:off x="37465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146685</xdr:rowOff>
    </xdr:from>
    <xdr:to xmlns:xdr="http://schemas.openxmlformats.org/drawingml/2006/spreadsheetDrawing">
      <xdr:col>24</xdr:col>
      <xdr:colOff>63500</xdr:colOff>
      <xdr:row>107</xdr:row>
      <xdr:rowOff>33655</xdr:rowOff>
    </xdr:to>
    <xdr:cxnSp macro="">
      <xdr:nvCxnSpPr>
        <xdr:cNvPr id="419" name="直線コネクタ 418"/>
        <xdr:cNvCxnSpPr/>
      </xdr:nvCxnSpPr>
      <xdr:spPr>
        <a:xfrm flipV="1">
          <a:off x="3797300" y="1832038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46355</xdr:rowOff>
    </xdr:from>
    <xdr:to xmlns:xdr="http://schemas.openxmlformats.org/drawingml/2006/spreadsheetDrawing">
      <xdr:col>15</xdr:col>
      <xdr:colOff>101600</xdr:colOff>
      <xdr:row>107</xdr:row>
      <xdr:rowOff>147955</xdr:rowOff>
    </xdr:to>
    <xdr:sp macro="" textlink="">
      <xdr:nvSpPr>
        <xdr:cNvPr id="420" name="楕円 419"/>
        <xdr:cNvSpPr/>
      </xdr:nvSpPr>
      <xdr:spPr>
        <a:xfrm>
          <a:off x="2857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33655</xdr:rowOff>
    </xdr:from>
    <xdr:to xmlns:xdr="http://schemas.openxmlformats.org/drawingml/2006/spreadsheetDrawing">
      <xdr:col>19</xdr:col>
      <xdr:colOff>177800</xdr:colOff>
      <xdr:row>107</xdr:row>
      <xdr:rowOff>97790</xdr:rowOff>
    </xdr:to>
    <xdr:cxnSp macro="">
      <xdr:nvCxnSpPr>
        <xdr:cNvPr id="421" name="直線コネクタ 420"/>
        <xdr:cNvCxnSpPr/>
      </xdr:nvCxnSpPr>
      <xdr:spPr>
        <a:xfrm flipV="1">
          <a:off x="2908300" y="183788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107</xdr:row>
      <xdr:rowOff>6350</xdr:rowOff>
    </xdr:from>
    <xdr:to xmlns:xdr="http://schemas.openxmlformats.org/drawingml/2006/spreadsheetDrawing">
      <xdr:col>10</xdr:col>
      <xdr:colOff>165100</xdr:colOff>
      <xdr:row>107</xdr:row>
      <xdr:rowOff>107315</xdr:rowOff>
    </xdr:to>
    <xdr:sp macro="" textlink="">
      <xdr:nvSpPr>
        <xdr:cNvPr id="422" name="楕円 421"/>
        <xdr:cNvSpPr/>
      </xdr:nvSpPr>
      <xdr:spPr>
        <a:xfrm>
          <a:off x="1968500" y="1835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56515</xdr:rowOff>
    </xdr:from>
    <xdr:to xmlns:xdr="http://schemas.openxmlformats.org/drawingml/2006/spreadsheetDrawing">
      <xdr:col>15</xdr:col>
      <xdr:colOff>50800</xdr:colOff>
      <xdr:row>107</xdr:row>
      <xdr:rowOff>97790</xdr:rowOff>
    </xdr:to>
    <xdr:cxnSp macro="">
      <xdr:nvCxnSpPr>
        <xdr:cNvPr id="423" name="直線コネクタ 422"/>
        <xdr:cNvCxnSpPr/>
      </xdr:nvCxnSpPr>
      <xdr:spPr>
        <a:xfrm>
          <a:off x="2019300" y="184016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133350</xdr:rowOff>
    </xdr:from>
    <xdr:to xmlns:xdr="http://schemas.openxmlformats.org/drawingml/2006/spreadsheetDrawing">
      <xdr:col>6</xdr:col>
      <xdr:colOff>38100</xdr:colOff>
      <xdr:row>107</xdr:row>
      <xdr:rowOff>63500</xdr:rowOff>
    </xdr:to>
    <xdr:sp macro="" textlink="">
      <xdr:nvSpPr>
        <xdr:cNvPr id="424" name="楕円 423"/>
        <xdr:cNvSpPr/>
      </xdr:nvSpPr>
      <xdr:spPr>
        <a:xfrm>
          <a:off x="1079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107</xdr:row>
      <xdr:rowOff>12700</xdr:rowOff>
    </xdr:from>
    <xdr:to xmlns:xdr="http://schemas.openxmlformats.org/drawingml/2006/spreadsheetDrawing">
      <xdr:col>10</xdr:col>
      <xdr:colOff>114300</xdr:colOff>
      <xdr:row>107</xdr:row>
      <xdr:rowOff>56515</xdr:rowOff>
    </xdr:to>
    <xdr:cxnSp macro="">
      <xdr:nvCxnSpPr>
        <xdr:cNvPr id="425" name="直線コネクタ 424"/>
        <xdr:cNvCxnSpPr/>
      </xdr:nvCxnSpPr>
      <xdr:spPr>
        <a:xfrm>
          <a:off x="1130300" y="183578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154940</xdr:rowOff>
    </xdr:from>
    <xdr:ext cx="405130" cy="257810"/>
    <xdr:sp macro="" textlink="">
      <xdr:nvSpPr>
        <xdr:cNvPr id="426" name="n_1aveValue【港湾・漁港】&#10;有形固定資産減価償却率"/>
        <xdr:cNvSpPr txBox="1"/>
      </xdr:nvSpPr>
      <xdr:spPr>
        <a:xfrm>
          <a:off x="3582035" y="178142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106045</xdr:rowOff>
    </xdr:from>
    <xdr:ext cx="403860" cy="259080"/>
    <xdr:sp macro="" textlink="">
      <xdr:nvSpPr>
        <xdr:cNvPr id="427" name="n_2aveValue【港湾・漁港】&#10;有形固定資産減価償却率"/>
        <xdr:cNvSpPr txBox="1"/>
      </xdr:nvSpPr>
      <xdr:spPr>
        <a:xfrm>
          <a:off x="2705735" y="17765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68580</xdr:rowOff>
    </xdr:from>
    <xdr:ext cx="403860" cy="259080"/>
    <xdr:sp macro="" textlink="">
      <xdr:nvSpPr>
        <xdr:cNvPr id="428" name="n_3aveValue【港湾・漁港】&#10;有形固定資産減価償却率"/>
        <xdr:cNvSpPr txBox="1"/>
      </xdr:nvSpPr>
      <xdr:spPr>
        <a:xfrm>
          <a:off x="1816735" y="17727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42545</xdr:rowOff>
    </xdr:from>
    <xdr:ext cx="403860" cy="257810"/>
    <xdr:sp macro="" textlink="">
      <xdr:nvSpPr>
        <xdr:cNvPr id="429" name="n_4aveValue【港湾・漁港】&#10;有形固定資産減価償却率"/>
        <xdr:cNvSpPr txBox="1"/>
      </xdr:nvSpPr>
      <xdr:spPr>
        <a:xfrm>
          <a:off x="927735" y="17701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75565</xdr:rowOff>
    </xdr:from>
    <xdr:ext cx="405130" cy="257810"/>
    <xdr:sp macro="" textlink="">
      <xdr:nvSpPr>
        <xdr:cNvPr id="430" name="n_1mainValue【港湾・漁港】&#10;有形固定資産減価償却率"/>
        <xdr:cNvSpPr txBox="1"/>
      </xdr:nvSpPr>
      <xdr:spPr>
        <a:xfrm>
          <a:off x="3582035" y="18420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139065</xdr:rowOff>
    </xdr:from>
    <xdr:ext cx="403860" cy="259080"/>
    <xdr:sp macro="" textlink="">
      <xdr:nvSpPr>
        <xdr:cNvPr id="431" name="n_2mainValue【港湾・漁港】&#10;有形固定資産減価償却率"/>
        <xdr:cNvSpPr txBox="1"/>
      </xdr:nvSpPr>
      <xdr:spPr>
        <a:xfrm>
          <a:off x="2705735" y="18484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98425</xdr:rowOff>
    </xdr:from>
    <xdr:ext cx="403860" cy="257810"/>
    <xdr:sp macro="" textlink="">
      <xdr:nvSpPr>
        <xdr:cNvPr id="432" name="n_3mainValue【港湾・漁港】&#10;有形固定資産減価償却率"/>
        <xdr:cNvSpPr txBox="1"/>
      </xdr:nvSpPr>
      <xdr:spPr>
        <a:xfrm>
          <a:off x="1816735" y="184435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54610</xdr:rowOff>
    </xdr:from>
    <xdr:ext cx="403860" cy="257810"/>
    <xdr:sp macro="" textlink="">
      <xdr:nvSpPr>
        <xdr:cNvPr id="433" name="n_4mainValue【港湾・漁港】&#10;有形固定資産減価償却率"/>
        <xdr:cNvSpPr txBox="1"/>
      </xdr:nvSpPr>
      <xdr:spPr>
        <a:xfrm>
          <a:off x="927735" y="183997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2" name="テキスト ボックス 441"/>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4" name="直線コネクタ 44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7650" cy="259080"/>
    <xdr:sp macro="" textlink="">
      <xdr:nvSpPr>
        <xdr:cNvPr id="445" name="テキスト ボックス 444"/>
        <xdr:cNvSpPr txBox="1"/>
      </xdr:nvSpPr>
      <xdr:spPr>
        <a:xfrm>
          <a:off x="6355080" y="1845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6" name="直線コネクタ 44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4530" cy="259080"/>
    <xdr:sp macro="" textlink="">
      <xdr:nvSpPr>
        <xdr:cNvPr id="447" name="テキスト ボックス 446"/>
        <xdr:cNvSpPr txBox="1"/>
      </xdr:nvSpPr>
      <xdr:spPr>
        <a:xfrm>
          <a:off x="5918200" y="179933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8" name="直線コネクタ 44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4530" cy="259080"/>
    <xdr:sp macro="" textlink="">
      <xdr:nvSpPr>
        <xdr:cNvPr id="449" name="テキスト ボックス 448"/>
        <xdr:cNvSpPr txBox="1"/>
      </xdr:nvSpPr>
      <xdr:spPr>
        <a:xfrm>
          <a:off x="5918200" y="175361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0" name="直線コネクタ 44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4530" cy="259080"/>
    <xdr:sp macro="" textlink="">
      <xdr:nvSpPr>
        <xdr:cNvPr id="451" name="テキスト ボックス 450"/>
        <xdr:cNvSpPr txBox="1"/>
      </xdr:nvSpPr>
      <xdr:spPr>
        <a:xfrm>
          <a:off x="5918200" y="170789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4530" cy="259080"/>
    <xdr:sp macro="" textlink="">
      <xdr:nvSpPr>
        <xdr:cNvPr id="453" name="テキスト ボックス 452"/>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41910</xdr:rowOff>
    </xdr:from>
    <xdr:to xmlns:xdr="http://schemas.openxmlformats.org/drawingml/2006/spreadsheetDrawing">
      <xdr:col>54</xdr:col>
      <xdr:colOff>189865</xdr:colOff>
      <xdr:row>108</xdr:row>
      <xdr:rowOff>76200</xdr:rowOff>
    </xdr:to>
    <xdr:cxnSp macro="">
      <xdr:nvCxnSpPr>
        <xdr:cNvPr id="455" name="直線コネクタ 454"/>
        <xdr:cNvCxnSpPr/>
      </xdr:nvCxnSpPr>
      <xdr:spPr>
        <a:xfrm flipV="1">
          <a:off x="1047686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6"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7" name="直線コネクタ 456"/>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160020</xdr:rowOff>
    </xdr:from>
    <xdr:ext cx="690245" cy="259080"/>
    <xdr:sp macro="" textlink="">
      <xdr:nvSpPr>
        <xdr:cNvPr id="458" name="【港湾・漁港】&#10;一人当たり有形固定資産（償却資産）額最大値テキスト"/>
        <xdr:cNvSpPr txBox="1"/>
      </xdr:nvSpPr>
      <xdr:spPr>
        <a:xfrm>
          <a:off x="10515600" y="169621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41910</xdr:rowOff>
    </xdr:from>
    <xdr:to xmlns:xdr="http://schemas.openxmlformats.org/drawingml/2006/spreadsheetDrawing">
      <xdr:col>55</xdr:col>
      <xdr:colOff>88900</xdr:colOff>
      <xdr:row>100</xdr:row>
      <xdr:rowOff>41910</xdr:rowOff>
    </xdr:to>
    <xdr:cxnSp macro="">
      <xdr:nvCxnSpPr>
        <xdr:cNvPr id="459" name="直線コネクタ 458"/>
        <xdr:cNvCxnSpPr/>
      </xdr:nvCxnSpPr>
      <xdr:spPr>
        <a:xfrm>
          <a:off x="10388600" y="1718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154940</xdr:rowOff>
    </xdr:from>
    <xdr:ext cx="598805" cy="257810"/>
    <xdr:sp macro="" textlink="">
      <xdr:nvSpPr>
        <xdr:cNvPr id="460" name="【港湾・漁港】&#10;一人当たり有形固定資産（償却資産）額平均値テキスト"/>
        <xdr:cNvSpPr txBox="1"/>
      </xdr:nvSpPr>
      <xdr:spPr>
        <a:xfrm>
          <a:off x="10515600" y="183286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5080</xdr:rowOff>
    </xdr:from>
    <xdr:to xmlns:xdr="http://schemas.openxmlformats.org/drawingml/2006/spreadsheetDrawing">
      <xdr:col>55</xdr:col>
      <xdr:colOff>50800</xdr:colOff>
      <xdr:row>107</xdr:row>
      <xdr:rowOff>106680</xdr:rowOff>
    </xdr:to>
    <xdr:sp macro="" textlink="">
      <xdr:nvSpPr>
        <xdr:cNvPr id="461" name="フローチャート: 判断 460"/>
        <xdr:cNvSpPr/>
      </xdr:nvSpPr>
      <xdr:spPr>
        <a:xfrm>
          <a:off x="10426700" y="1835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6350</xdr:rowOff>
    </xdr:from>
    <xdr:to xmlns:xdr="http://schemas.openxmlformats.org/drawingml/2006/spreadsheetDrawing">
      <xdr:col>50</xdr:col>
      <xdr:colOff>165100</xdr:colOff>
      <xdr:row>107</xdr:row>
      <xdr:rowOff>107950</xdr:rowOff>
    </xdr:to>
    <xdr:sp macro="" textlink="">
      <xdr:nvSpPr>
        <xdr:cNvPr id="462" name="フローチャート: 判断 461"/>
        <xdr:cNvSpPr/>
      </xdr:nvSpPr>
      <xdr:spPr>
        <a:xfrm>
          <a:off x="9588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41910</xdr:rowOff>
    </xdr:from>
    <xdr:to xmlns:xdr="http://schemas.openxmlformats.org/drawingml/2006/spreadsheetDrawing">
      <xdr:col>46</xdr:col>
      <xdr:colOff>38100</xdr:colOff>
      <xdr:row>107</xdr:row>
      <xdr:rowOff>143510</xdr:rowOff>
    </xdr:to>
    <xdr:sp macro="" textlink="">
      <xdr:nvSpPr>
        <xdr:cNvPr id="463" name="フローチャート: 判断 462"/>
        <xdr:cNvSpPr/>
      </xdr:nvSpPr>
      <xdr:spPr>
        <a:xfrm>
          <a:off x="8699500" y="183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47625</xdr:rowOff>
    </xdr:from>
    <xdr:to xmlns:xdr="http://schemas.openxmlformats.org/drawingml/2006/spreadsheetDrawing">
      <xdr:col>41</xdr:col>
      <xdr:colOff>101600</xdr:colOff>
      <xdr:row>107</xdr:row>
      <xdr:rowOff>149225</xdr:rowOff>
    </xdr:to>
    <xdr:sp macro="" textlink="">
      <xdr:nvSpPr>
        <xdr:cNvPr id="464" name="フローチャート: 判断 463"/>
        <xdr:cNvSpPr/>
      </xdr:nvSpPr>
      <xdr:spPr>
        <a:xfrm>
          <a:off x="7810500" y="183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33655</xdr:rowOff>
    </xdr:from>
    <xdr:to xmlns:xdr="http://schemas.openxmlformats.org/drawingml/2006/spreadsheetDrawing">
      <xdr:col>36</xdr:col>
      <xdr:colOff>165100</xdr:colOff>
      <xdr:row>107</xdr:row>
      <xdr:rowOff>135255</xdr:rowOff>
    </xdr:to>
    <xdr:sp macro="" textlink="">
      <xdr:nvSpPr>
        <xdr:cNvPr id="465" name="フローチャート: 判断 464"/>
        <xdr:cNvSpPr/>
      </xdr:nvSpPr>
      <xdr:spPr>
        <a:xfrm>
          <a:off x="6921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6985</xdr:rowOff>
    </xdr:from>
    <xdr:to xmlns:xdr="http://schemas.openxmlformats.org/drawingml/2006/spreadsheetDrawing">
      <xdr:col>55</xdr:col>
      <xdr:colOff>50800</xdr:colOff>
      <xdr:row>106</xdr:row>
      <xdr:rowOff>109220</xdr:rowOff>
    </xdr:to>
    <xdr:sp macro="" textlink="">
      <xdr:nvSpPr>
        <xdr:cNvPr id="471" name="楕円 470"/>
        <xdr:cNvSpPr/>
      </xdr:nvSpPr>
      <xdr:spPr>
        <a:xfrm>
          <a:off x="10426700" y="1818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29845</xdr:rowOff>
    </xdr:from>
    <xdr:ext cx="598805" cy="257810"/>
    <xdr:sp macro="" textlink="">
      <xdr:nvSpPr>
        <xdr:cNvPr id="472" name="【港湾・漁港】&#10;一人当たり有形固定資産（償却資産）額該当値テキスト"/>
        <xdr:cNvSpPr txBox="1"/>
      </xdr:nvSpPr>
      <xdr:spPr>
        <a:xfrm>
          <a:off x="10515600" y="180320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790,500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42545</xdr:rowOff>
    </xdr:from>
    <xdr:to xmlns:xdr="http://schemas.openxmlformats.org/drawingml/2006/spreadsheetDrawing">
      <xdr:col>50</xdr:col>
      <xdr:colOff>165100</xdr:colOff>
      <xdr:row>106</xdr:row>
      <xdr:rowOff>144145</xdr:rowOff>
    </xdr:to>
    <xdr:sp macro="" textlink="">
      <xdr:nvSpPr>
        <xdr:cNvPr id="473" name="楕円 472"/>
        <xdr:cNvSpPr/>
      </xdr:nvSpPr>
      <xdr:spPr>
        <a:xfrm>
          <a:off x="9588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57785</xdr:rowOff>
    </xdr:from>
    <xdr:to xmlns:xdr="http://schemas.openxmlformats.org/drawingml/2006/spreadsheetDrawing">
      <xdr:col>55</xdr:col>
      <xdr:colOff>0</xdr:colOff>
      <xdr:row>106</xdr:row>
      <xdr:rowOff>93345</xdr:rowOff>
    </xdr:to>
    <xdr:cxnSp macro="">
      <xdr:nvCxnSpPr>
        <xdr:cNvPr id="474" name="直線コネクタ 473"/>
        <xdr:cNvCxnSpPr/>
      </xdr:nvCxnSpPr>
      <xdr:spPr>
        <a:xfrm flipV="1">
          <a:off x="9639300" y="1823148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46355</xdr:rowOff>
    </xdr:from>
    <xdr:to xmlns:xdr="http://schemas.openxmlformats.org/drawingml/2006/spreadsheetDrawing">
      <xdr:col>46</xdr:col>
      <xdr:colOff>38100</xdr:colOff>
      <xdr:row>106</xdr:row>
      <xdr:rowOff>147955</xdr:rowOff>
    </xdr:to>
    <xdr:sp macro="" textlink="">
      <xdr:nvSpPr>
        <xdr:cNvPr id="475" name="楕円 474"/>
        <xdr:cNvSpPr/>
      </xdr:nvSpPr>
      <xdr:spPr>
        <a:xfrm>
          <a:off x="8699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93345</xdr:rowOff>
    </xdr:from>
    <xdr:to xmlns:xdr="http://schemas.openxmlformats.org/drawingml/2006/spreadsheetDrawing">
      <xdr:col>50</xdr:col>
      <xdr:colOff>114300</xdr:colOff>
      <xdr:row>106</xdr:row>
      <xdr:rowOff>97790</xdr:rowOff>
    </xdr:to>
    <xdr:cxnSp macro="">
      <xdr:nvCxnSpPr>
        <xdr:cNvPr id="476" name="直線コネクタ 475"/>
        <xdr:cNvCxnSpPr/>
      </xdr:nvCxnSpPr>
      <xdr:spPr>
        <a:xfrm flipV="1">
          <a:off x="8750300" y="182670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55245</xdr:rowOff>
    </xdr:from>
    <xdr:to xmlns:xdr="http://schemas.openxmlformats.org/drawingml/2006/spreadsheetDrawing">
      <xdr:col>41</xdr:col>
      <xdr:colOff>101600</xdr:colOff>
      <xdr:row>106</xdr:row>
      <xdr:rowOff>156845</xdr:rowOff>
    </xdr:to>
    <xdr:sp macro="" textlink="">
      <xdr:nvSpPr>
        <xdr:cNvPr id="477" name="楕円 476"/>
        <xdr:cNvSpPr/>
      </xdr:nvSpPr>
      <xdr:spPr>
        <a:xfrm>
          <a:off x="7810500" y="182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97790</xdr:rowOff>
    </xdr:from>
    <xdr:to xmlns:xdr="http://schemas.openxmlformats.org/drawingml/2006/spreadsheetDrawing">
      <xdr:col>45</xdr:col>
      <xdr:colOff>177800</xdr:colOff>
      <xdr:row>106</xdr:row>
      <xdr:rowOff>106045</xdr:rowOff>
    </xdr:to>
    <xdr:cxnSp macro="">
      <xdr:nvCxnSpPr>
        <xdr:cNvPr id="478" name="直線コネクタ 477"/>
        <xdr:cNvCxnSpPr/>
      </xdr:nvCxnSpPr>
      <xdr:spPr>
        <a:xfrm flipV="1">
          <a:off x="7861300" y="182714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63500</xdr:rowOff>
    </xdr:from>
    <xdr:to xmlns:xdr="http://schemas.openxmlformats.org/drawingml/2006/spreadsheetDrawing">
      <xdr:col>36</xdr:col>
      <xdr:colOff>165100</xdr:colOff>
      <xdr:row>106</xdr:row>
      <xdr:rowOff>165100</xdr:rowOff>
    </xdr:to>
    <xdr:sp macro="" textlink="">
      <xdr:nvSpPr>
        <xdr:cNvPr id="479" name="楕円 478"/>
        <xdr:cNvSpPr/>
      </xdr:nvSpPr>
      <xdr:spPr>
        <a:xfrm>
          <a:off x="692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106045</xdr:rowOff>
    </xdr:from>
    <xdr:to xmlns:xdr="http://schemas.openxmlformats.org/drawingml/2006/spreadsheetDrawing">
      <xdr:col>41</xdr:col>
      <xdr:colOff>50800</xdr:colOff>
      <xdr:row>106</xdr:row>
      <xdr:rowOff>114300</xdr:rowOff>
    </xdr:to>
    <xdr:cxnSp macro="">
      <xdr:nvCxnSpPr>
        <xdr:cNvPr id="480" name="直線コネクタ 479"/>
        <xdr:cNvCxnSpPr/>
      </xdr:nvCxnSpPr>
      <xdr:spPr>
        <a:xfrm flipV="1">
          <a:off x="6972300" y="18279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99060</xdr:rowOff>
    </xdr:from>
    <xdr:ext cx="597535" cy="257810"/>
    <xdr:sp macro="" textlink="">
      <xdr:nvSpPr>
        <xdr:cNvPr id="481" name="n_1aveValue【港湾・漁港】&#10;一人当たり有形固定資産（償却資産）額"/>
        <xdr:cNvSpPr txBox="1"/>
      </xdr:nvSpPr>
      <xdr:spPr>
        <a:xfrm>
          <a:off x="9326880" y="184442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134620</xdr:rowOff>
    </xdr:from>
    <xdr:ext cx="597535" cy="257810"/>
    <xdr:sp macro="" textlink="">
      <xdr:nvSpPr>
        <xdr:cNvPr id="482" name="n_2aveValue【港湾・漁港】&#10;一人当たり有形固定資産（償却資産）額"/>
        <xdr:cNvSpPr txBox="1"/>
      </xdr:nvSpPr>
      <xdr:spPr>
        <a:xfrm>
          <a:off x="8450580" y="184797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140335</xdr:rowOff>
    </xdr:from>
    <xdr:ext cx="597535" cy="259080"/>
    <xdr:sp macro="" textlink="">
      <xdr:nvSpPr>
        <xdr:cNvPr id="483" name="n_3aveValue【港湾・漁港】&#10;一人当たり有形固定資産（償却資産）額"/>
        <xdr:cNvSpPr txBox="1"/>
      </xdr:nvSpPr>
      <xdr:spPr>
        <a:xfrm>
          <a:off x="7561580" y="184854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126365</xdr:rowOff>
    </xdr:from>
    <xdr:ext cx="597535" cy="259080"/>
    <xdr:sp macro="" textlink="">
      <xdr:nvSpPr>
        <xdr:cNvPr id="484" name="n_4aveValue【港湾・漁港】&#10;一人当たり有形固定資産（償却資産）額"/>
        <xdr:cNvSpPr txBox="1"/>
      </xdr:nvSpPr>
      <xdr:spPr>
        <a:xfrm>
          <a:off x="6672580" y="184715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104</xdr:row>
      <xdr:rowOff>160655</xdr:rowOff>
    </xdr:from>
    <xdr:ext cx="597535" cy="259080"/>
    <xdr:sp macro="" textlink="">
      <xdr:nvSpPr>
        <xdr:cNvPr id="485" name="n_1mainValue【港湾・漁港】&#10;一人当たり有形固定資産（償却資産）額"/>
        <xdr:cNvSpPr txBox="1"/>
      </xdr:nvSpPr>
      <xdr:spPr>
        <a:xfrm>
          <a:off x="9326880" y="179914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164465</xdr:rowOff>
    </xdr:from>
    <xdr:ext cx="597535" cy="259080"/>
    <xdr:sp macro="" textlink="">
      <xdr:nvSpPr>
        <xdr:cNvPr id="486" name="n_2mainValue【港湾・漁港】&#10;一人当たり有形固定資産（償却資産）額"/>
        <xdr:cNvSpPr txBox="1"/>
      </xdr:nvSpPr>
      <xdr:spPr>
        <a:xfrm>
          <a:off x="8450580" y="17995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1905</xdr:rowOff>
    </xdr:from>
    <xdr:ext cx="597535" cy="259080"/>
    <xdr:sp macro="" textlink="">
      <xdr:nvSpPr>
        <xdr:cNvPr id="487" name="n_3mainValue【港湾・漁港】&#10;一人当たり有形固定資産（償却資産）額"/>
        <xdr:cNvSpPr txBox="1"/>
      </xdr:nvSpPr>
      <xdr:spPr>
        <a:xfrm>
          <a:off x="7561580" y="18004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10160</xdr:rowOff>
    </xdr:from>
    <xdr:ext cx="597535" cy="259080"/>
    <xdr:sp macro="" textlink="">
      <xdr:nvSpPr>
        <xdr:cNvPr id="488" name="n_4mainValue【港湾・漁港】&#10;一人当たり有形固定資産（償却資産）額"/>
        <xdr:cNvSpPr txBox="1"/>
      </xdr:nvSpPr>
      <xdr:spPr>
        <a:xfrm>
          <a:off x="6672580" y="180124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97" name="テキスト ボックス 49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499" name="テキスト ボックス 498"/>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0" name="直線コネクタ 4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1" name="テキスト ボックス 500"/>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2" name="直線コネクタ 5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3" name="テキスト ボックス 5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4" name="直線コネクタ 5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05" name="テキスト ボックス 504"/>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6" name="直線コネクタ 5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7" name="テキスト ボックス 5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8" name="直線コネクタ 5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9" name="テキスト ボックス 5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0" name="直線コネクタ 5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1" name="テキスト ボックス 510"/>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42</xdr:row>
      <xdr:rowOff>92710</xdr:rowOff>
    </xdr:to>
    <xdr:cxnSp macro="">
      <xdr:nvCxnSpPr>
        <xdr:cNvPr id="514" name="直線コネクタ 513"/>
        <xdr:cNvCxnSpPr/>
      </xdr:nvCxnSpPr>
      <xdr:spPr>
        <a:xfrm flipV="1">
          <a:off x="16318865" y="573278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5"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6" name="直線コネクタ 515"/>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340360" cy="257810"/>
    <xdr:sp macro="" textlink="">
      <xdr:nvSpPr>
        <xdr:cNvPr id="517" name="【認定こども園・幼稚園・保育所】&#10;有形固定資産減価償却率最大値テキスト"/>
        <xdr:cNvSpPr txBox="1"/>
      </xdr:nvSpPr>
      <xdr:spPr>
        <a:xfrm>
          <a:off x="16357600" y="550735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518" name="直線コネクタ 517"/>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167005</xdr:rowOff>
    </xdr:from>
    <xdr:ext cx="405130" cy="257810"/>
    <xdr:sp macro="" textlink="">
      <xdr:nvSpPr>
        <xdr:cNvPr id="519" name="【認定こども園・幼稚園・保育所】&#10;有形固定資産減価償却率平均値テキスト"/>
        <xdr:cNvSpPr txBox="1"/>
      </xdr:nvSpPr>
      <xdr:spPr>
        <a:xfrm>
          <a:off x="16357600" y="65106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17780</xdr:rowOff>
    </xdr:from>
    <xdr:to xmlns:xdr="http://schemas.openxmlformats.org/drawingml/2006/spreadsheetDrawing">
      <xdr:col>85</xdr:col>
      <xdr:colOff>177800</xdr:colOff>
      <xdr:row>38</xdr:row>
      <xdr:rowOff>118745</xdr:rowOff>
    </xdr:to>
    <xdr:sp macro="" textlink="">
      <xdr:nvSpPr>
        <xdr:cNvPr id="520" name="フローチャート: 判断 519"/>
        <xdr:cNvSpPr/>
      </xdr:nvSpPr>
      <xdr:spPr>
        <a:xfrm>
          <a:off x="16268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521" name="フローチャート: 判断 52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522" name="フローチャート: 判断 521"/>
        <xdr:cNvSpPr/>
      </xdr:nvSpPr>
      <xdr:spPr>
        <a:xfrm>
          <a:off x="14541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523" name="フローチャート: 判断 522"/>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19050</xdr:rowOff>
    </xdr:from>
    <xdr:to xmlns:xdr="http://schemas.openxmlformats.org/drawingml/2006/spreadsheetDrawing">
      <xdr:col>67</xdr:col>
      <xdr:colOff>101600</xdr:colOff>
      <xdr:row>38</xdr:row>
      <xdr:rowOff>120650</xdr:rowOff>
    </xdr:to>
    <xdr:sp macro="" textlink="">
      <xdr:nvSpPr>
        <xdr:cNvPr id="524" name="フローチャート: 判断 523"/>
        <xdr:cNvSpPr/>
      </xdr:nvSpPr>
      <xdr:spPr>
        <a:xfrm>
          <a:off x="12763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110490</xdr:rowOff>
    </xdr:from>
    <xdr:to xmlns:xdr="http://schemas.openxmlformats.org/drawingml/2006/spreadsheetDrawing">
      <xdr:col>85</xdr:col>
      <xdr:colOff>177800</xdr:colOff>
      <xdr:row>38</xdr:row>
      <xdr:rowOff>40640</xdr:rowOff>
    </xdr:to>
    <xdr:sp macro="" textlink="">
      <xdr:nvSpPr>
        <xdr:cNvPr id="530" name="楕円 529"/>
        <xdr:cNvSpPr/>
      </xdr:nvSpPr>
      <xdr:spPr>
        <a:xfrm>
          <a:off x="162687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133350</xdr:rowOff>
    </xdr:from>
    <xdr:ext cx="405130" cy="257810"/>
    <xdr:sp macro="" textlink="">
      <xdr:nvSpPr>
        <xdr:cNvPr id="531" name="【認定こども園・幼稚園・保育所】&#10;有形固定資産減価償却率該当値テキスト"/>
        <xdr:cNvSpPr txBox="1"/>
      </xdr:nvSpPr>
      <xdr:spPr>
        <a:xfrm>
          <a:off x="16357600" y="6305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57785</xdr:rowOff>
    </xdr:from>
    <xdr:to xmlns:xdr="http://schemas.openxmlformats.org/drawingml/2006/spreadsheetDrawing">
      <xdr:col>81</xdr:col>
      <xdr:colOff>101600</xdr:colOff>
      <xdr:row>37</xdr:row>
      <xdr:rowOff>159385</xdr:rowOff>
    </xdr:to>
    <xdr:sp macro="" textlink="">
      <xdr:nvSpPr>
        <xdr:cNvPr id="532" name="楕円 531"/>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109220</xdr:rowOff>
    </xdr:from>
    <xdr:to xmlns:xdr="http://schemas.openxmlformats.org/drawingml/2006/spreadsheetDrawing">
      <xdr:col>85</xdr:col>
      <xdr:colOff>127000</xdr:colOff>
      <xdr:row>37</xdr:row>
      <xdr:rowOff>161290</xdr:rowOff>
    </xdr:to>
    <xdr:cxnSp macro="">
      <xdr:nvCxnSpPr>
        <xdr:cNvPr id="533" name="直線コネクタ 532"/>
        <xdr:cNvCxnSpPr/>
      </xdr:nvCxnSpPr>
      <xdr:spPr>
        <a:xfrm>
          <a:off x="15481300" y="645287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8890</xdr:rowOff>
    </xdr:from>
    <xdr:to xmlns:xdr="http://schemas.openxmlformats.org/drawingml/2006/spreadsheetDrawing">
      <xdr:col>76</xdr:col>
      <xdr:colOff>165100</xdr:colOff>
      <xdr:row>37</xdr:row>
      <xdr:rowOff>110490</xdr:rowOff>
    </xdr:to>
    <xdr:sp macro="" textlink="">
      <xdr:nvSpPr>
        <xdr:cNvPr id="534" name="楕円 533"/>
        <xdr:cNvSpPr/>
      </xdr:nvSpPr>
      <xdr:spPr>
        <a:xfrm>
          <a:off x="1454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59690</xdr:rowOff>
    </xdr:from>
    <xdr:to xmlns:xdr="http://schemas.openxmlformats.org/drawingml/2006/spreadsheetDrawing">
      <xdr:col>81</xdr:col>
      <xdr:colOff>50800</xdr:colOff>
      <xdr:row>37</xdr:row>
      <xdr:rowOff>109220</xdr:rowOff>
    </xdr:to>
    <xdr:cxnSp macro="">
      <xdr:nvCxnSpPr>
        <xdr:cNvPr id="535" name="直線コネクタ 534"/>
        <xdr:cNvCxnSpPr/>
      </xdr:nvCxnSpPr>
      <xdr:spPr>
        <a:xfrm>
          <a:off x="14592300" y="64033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141605</xdr:rowOff>
    </xdr:from>
    <xdr:to xmlns:xdr="http://schemas.openxmlformats.org/drawingml/2006/spreadsheetDrawing">
      <xdr:col>72</xdr:col>
      <xdr:colOff>38100</xdr:colOff>
      <xdr:row>37</xdr:row>
      <xdr:rowOff>71755</xdr:rowOff>
    </xdr:to>
    <xdr:sp macro="" textlink="">
      <xdr:nvSpPr>
        <xdr:cNvPr id="536" name="楕円 535"/>
        <xdr:cNvSpPr/>
      </xdr:nvSpPr>
      <xdr:spPr>
        <a:xfrm>
          <a:off x="13652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20955</xdr:rowOff>
    </xdr:from>
    <xdr:to xmlns:xdr="http://schemas.openxmlformats.org/drawingml/2006/spreadsheetDrawing">
      <xdr:col>76</xdr:col>
      <xdr:colOff>114300</xdr:colOff>
      <xdr:row>37</xdr:row>
      <xdr:rowOff>59690</xdr:rowOff>
    </xdr:to>
    <xdr:cxnSp macro="">
      <xdr:nvCxnSpPr>
        <xdr:cNvPr id="537" name="直線コネクタ 536"/>
        <xdr:cNvCxnSpPr/>
      </xdr:nvCxnSpPr>
      <xdr:spPr>
        <a:xfrm>
          <a:off x="13703300" y="63646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95885</xdr:rowOff>
    </xdr:from>
    <xdr:to xmlns:xdr="http://schemas.openxmlformats.org/drawingml/2006/spreadsheetDrawing">
      <xdr:col>67</xdr:col>
      <xdr:colOff>101600</xdr:colOff>
      <xdr:row>37</xdr:row>
      <xdr:rowOff>26035</xdr:rowOff>
    </xdr:to>
    <xdr:sp macro="" textlink="">
      <xdr:nvSpPr>
        <xdr:cNvPr id="538" name="楕円 537"/>
        <xdr:cNvSpPr/>
      </xdr:nvSpPr>
      <xdr:spPr>
        <a:xfrm>
          <a:off x="12763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146685</xdr:rowOff>
    </xdr:from>
    <xdr:to xmlns:xdr="http://schemas.openxmlformats.org/drawingml/2006/spreadsheetDrawing">
      <xdr:col>71</xdr:col>
      <xdr:colOff>177800</xdr:colOff>
      <xdr:row>37</xdr:row>
      <xdr:rowOff>20955</xdr:rowOff>
    </xdr:to>
    <xdr:cxnSp macro="">
      <xdr:nvCxnSpPr>
        <xdr:cNvPr id="539" name="直線コネクタ 538"/>
        <xdr:cNvCxnSpPr/>
      </xdr:nvCxnSpPr>
      <xdr:spPr>
        <a:xfrm>
          <a:off x="12814300" y="63188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97790</xdr:rowOff>
    </xdr:from>
    <xdr:ext cx="405130" cy="257810"/>
    <xdr:sp macro="" textlink="">
      <xdr:nvSpPr>
        <xdr:cNvPr id="540" name="n_1aveValue【認定こども園・幼稚園・保育所】&#10;有形固定資産減価償却率"/>
        <xdr:cNvSpPr txBox="1"/>
      </xdr:nvSpPr>
      <xdr:spPr>
        <a:xfrm>
          <a:off x="15266035" y="6612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143510</xdr:rowOff>
    </xdr:from>
    <xdr:ext cx="403860" cy="257810"/>
    <xdr:sp macro="" textlink="">
      <xdr:nvSpPr>
        <xdr:cNvPr id="541" name="n_2aveValue【認定こども園・幼稚園・保育所】&#10;有形固定資産減価償却率"/>
        <xdr:cNvSpPr txBox="1"/>
      </xdr:nvSpPr>
      <xdr:spPr>
        <a:xfrm>
          <a:off x="14389735" y="665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139065</xdr:rowOff>
    </xdr:from>
    <xdr:ext cx="403860" cy="259080"/>
    <xdr:sp macro="" textlink="">
      <xdr:nvSpPr>
        <xdr:cNvPr id="542" name="n_3aveValue【認定こども園・幼稚園・保育所】&#10;有形固定資産減価償却率"/>
        <xdr:cNvSpPr txBox="1"/>
      </xdr:nvSpPr>
      <xdr:spPr>
        <a:xfrm>
          <a:off x="13500735" y="6654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111760</xdr:rowOff>
    </xdr:from>
    <xdr:ext cx="403860" cy="257810"/>
    <xdr:sp macro="" textlink="">
      <xdr:nvSpPr>
        <xdr:cNvPr id="543" name="n_4aveValue【認定こども園・幼稚園・保育所】&#10;有形固定資産減価償却率"/>
        <xdr:cNvSpPr txBox="1"/>
      </xdr:nvSpPr>
      <xdr:spPr>
        <a:xfrm>
          <a:off x="12611735" y="6626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4445</xdr:rowOff>
    </xdr:from>
    <xdr:ext cx="405130" cy="259080"/>
    <xdr:sp macro="" textlink="">
      <xdr:nvSpPr>
        <xdr:cNvPr id="544" name="n_1mainValue【認定こども園・幼稚園・保育所】&#10;有形固定資産減価償却率"/>
        <xdr:cNvSpPr txBox="1"/>
      </xdr:nvSpPr>
      <xdr:spPr>
        <a:xfrm>
          <a:off x="15266035" y="617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127000</xdr:rowOff>
    </xdr:from>
    <xdr:ext cx="403860" cy="259080"/>
    <xdr:sp macro="" textlink="">
      <xdr:nvSpPr>
        <xdr:cNvPr id="545" name="n_2mainValue【認定こども園・幼稚園・保育所】&#10;有形固定資産減価償却率"/>
        <xdr:cNvSpPr txBox="1"/>
      </xdr:nvSpPr>
      <xdr:spPr>
        <a:xfrm>
          <a:off x="14389735" y="6127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88265</xdr:rowOff>
    </xdr:from>
    <xdr:ext cx="403860" cy="257810"/>
    <xdr:sp macro="" textlink="">
      <xdr:nvSpPr>
        <xdr:cNvPr id="546" name="n_3mainValue【認定こども園・幼稚園・保育所】&#10;有形固定資産減価償却率"/>
        <xdr:cNvSpPr txBox="1"/>
      </xdr:nvSpPr>
      <xdr:spPr>
        <a:xfrm>
          <a:off x="13500735" y="6089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42545</xdr:rowOff>
    </xdr:from>
    <xdr:ext cx="403860" cy="257810"/>
    <xdr:sp macro="" textlink="">
      <xdr:nvSpPr>
        <xdr:cNvPr id="547" name="n_4mainValue【認定こども園・幼稚園・保育所】&#10;有形固定資産減価償却率"/>
        <xdr:cNvSpPr txBox="1"/>
      </xdr:nvSpPr>
      <xdr:spPr>
        <a:xfrm>
          <a:off x="12611735" y="604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6" name="テキスト ボックス 5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8" name="直線コネクタ 5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559" name="テキスト ボックス 558"/>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0" name="直線コネクタ 5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561" name="テキスト ボックス 560"/>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2" name="直線コネクタ 5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563" name="テキスト ボックス 562"/>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4" name="直線コネクタ 5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565" name="テキスト ボックス 564"/>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6" name="直線コネクタ 5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67" name="テキスト ボックス 566"/>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128905</xdr:rowOff>
    </xdr:from>
    <xdr:to xmlns:xdr="http://schemas.openxmlformats.org/drawingml/2006/spreadsheetDrawing">
      <xdr:col>116</xdr:col>
      <xdr:colOff>62865</xdr:colOff>
      <xdr:row>41</xdr:row>
      <xdr:rowOff>117475</xdr:rowOff>
    </xdr:to>
    <xdr:cxnSp macro="">
      <xdr:nvCxnSpPr>
        <xdr:cNvPr id="569" name="直線コネクタ 568"/>
        <xdr:cNvCxnSpPr/>
      </xdr:nvCxnSpPr>
      <xdr:spPr>
        <a:xfrm flipV="1">
          <a:off x="22160865" y="57867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121285</xdr:rowOff>
    </xdr:from>
    <xdr:ext cx="469900" cy="257810"/>
    <xdr:sp macro="" textlink="">
      <xdr:nvSpPr>
        <xdr:cNvPr id="570" name="【認定こども園・幼稚園・保育所】&#10;一人当たり面積最小値テキスト"/>
        <xdr:cNvSpPr txBox="1"/>
      </xdr:nvSpPr>
      <xdr:spPr>
        <a:xfrm>
          <a:off x="22199600" y="7150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117475</xdr:rowOff>
    </xdr:from>
    <xdr:to xmlns:xdr="http://schemas.openxmlformats.org/drawingml/2006/spreadsheetDrawing">
      <xdr:col>116</xdr:col>
      <xdr:colOff>152400</xdr:colOff>
      <xdr:row>41</xdr:row>
      <xdr:rowOff>117475</xdr:rowOff>
    </xdr:to>
    <xdr:cxnSp macro="">
      <xdr:nvCxnSpPr>
        <xdr:cNvPr id="571" name="直線コネクタ 5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75565</xdr:rowOff>
    </xdr:from>
    <xdr:ext cx="469900" cy="257810"/>
    <xdr:sp macro="" textlink="">
      <xdr:nvSpPr>
        <xdr:cNvPr id="572" name="【認定こども園・幼稚園・保育所】&#10;一人当たり面積最大値テキスト"/>
        <xdr:cNvSpPr txBox="1"/>
      </xdr:nvSpPr>
      <xdr:spPr>
        <a:xfrm>
          <a:off x="22199600" y="55619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128905</xdr:rowOff>
    </xdr:from>
    <xdr:to xmlns:xdr="http://schemas.openxmlformats.org/drawingml/2006/spreadsheetDrawing">
      <xdr:col>116</xdr:col>
      <xdr:colOff>152400</xdr:colOff>
      <xdr:row>33</xdr:row>
      <xdr:rowOff>128905</xdr:rowOff>
    </xdr:to>
    <xdr:cxnSp macro="">
      <xdr:nvCxnSpPr>
        <xdr:cNvPr id="573" name="直線コネクタ 572"/>
        <xdr:cNvCxnSpPr/>
      </xdr:nvCxnSpPr>
      <xdr:spPr>
        <a:xfrm>
          <a:off x="22072600" y="578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132080</xdr:rowOff>
    </xdr:from>
    <xdr:ext cx="469900" cy="257810"/>
    <xdr:sp macro="" textlink="">
      <xdr:nvSpPr>
        <xdr:cNvPr id="574" name="【認定こども園・幼稚園・保育所】&#10;一人当たり面積平均値テキスト"/>
        <xdr:cNvSpPr txBox="1"/>
      </xdr:nvSpPr>
      <xdr:spPr>
        <a:xfrm>
          <a:off x="22199600" y="66471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83820</xdr:rowOff>
    </xdr:to>
    <xdr:sp macro="" textlink="">
      <xdr:nvSpPr>
        <xdr:cNvPr id="575" name="フローチャート: 判断 574"/>
        <xdr:cNvSpPr/>
      </xdr:nvSpPr>
      <xdr:spPr>
        <a:xfrm>
          <a:off x="22110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576" name="フローチャート: 判断 575"/>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0</xdr:rowOff>
    </xdr:from>
    <xdr:to xmlns:xdr="http://schemas.openxmlformats.org/drawingml/2006/spreadsheetDrawing">
      <xdr:col>107</xdr:col>
      <xdr:colOff>101600</xdr:colOff>
      <xdr:row>39</xdr:row>
      <xdr:rowOff>101600</xdr:rowOff>
    </xdr:to>
    <xdr:sp macro="" textlink="">
      <xdr:nvSpPr>
        <xdr:cNvPr id="577" name="フローチャート: 判断 576"/>
        <xdr:cNvSpPr/>
      </xdr:nvSpPr>
      <xdr:spPr>
        <a:xfrm>
          <a:off x="20383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11430</xdr:rowOff>
    </xdr:from>
    <xdr:to xmlns:xdr="http://schemas.openxmlformats.org/drawingml/2006/spreadsheetDrawing">
      <xdr:col>102</xdr:col>
      <xdr:colOff>165100</xdr:colOff>
      <xdr:row>39</xdr:row>
      <xdr:rowOff>113030</xdr:rowOff>
    </xdr:to>
    <xdr:sp macro="" textlink="">
      <xdr:nvSpPr>
        <xdr:cNvPr id="578" name="フローチャート: 判断 577"/>
        <xdr:cNvSpPr/>
      </xdr:nvSpPr>
      <xdr:spPr>
        <a:xfrm>
          <a:off x="19494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6985</xdr:rowOff>
    </xdr:from>
    <xdr:to xmlns:xdr="http://schemas.openxmlformats.org/drawingml/2006/spreadsheetDrawing">
      <xdr:col>98</xdr:col>
      <xdr:colOff>38100</xdr:colOff>
      <xdr:row>39</xdr:row>
      <xdr:rowOff>109220</xdr:rowOff>
    </xdr:to>
    <xdr:sp macro="" textlink="">
      <xdr:nvSpPr>
        <xdr:cNvPr id="579" name="フローチャート: 判断 578"/>
        <xdr:cNvSpPr/>
      </xdr:nvSpPr>
      <xdr:spPr>
        <a:xfrm>
          <a:off x="18605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0" name="テキスト ボックス 5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1" name="テキスト ボックス 5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2" name="テキスト ボックス 5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3" name="テキスト ボックス 5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4" name="テキスト ボックス 5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105410</xdr:rowOff>
    </xdr:from>
    <xdr:to xmlns:xdr="http://schemas.openxmlformats.org/drawingml/2006/spreadsheetDrawing">
      <xdr:col>116</xdr:col>
      <xdr:colOff>114300</xdr:colOff>
      <xdr:row>37</xdr:row>
      <xdr:rowOff>35560</xdr:rowOff>
    </xdr:to>
    <xdr:sp macro="" textlink="">
      <xdr:nvSpPr>
        <xdr:cNvPr id="585" name="楕円 584"/>
        <xdr:cNvSpPr/>
      </xdr:nvSpPr>
      <xdr:spPr>
        <a:xfrm>
          <a:off x="22110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128270</xdr:rowOff>
    </xdr:from>
    <xdr:ext cx="469900" cy="259080"/>
    <xdr:sp macro="" textlink="">
      <xdr:nvSpPr>
        <xdr:cNvPr id="586" name="【認定こども園・幼稚園・保育所】&#10;一人当たり面積該当値テキスト"/>
        <xdr:cNvSpPr txBox="1"/>
      </xdr:nvSpPr>
      <xdr:spPr>
        <a:xfrm>
          <a:off x="22199600" y="6129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128270</xdr:rowOff>
    </xdr:from>
    <xdr:to xmlns:xdr="http://schemas.openxmlformats.org/drawingml/2006/spreadsheetDrawing">
      <xdr:col>112</xdr:col>
      <xdr:colOff>38100</xdr:colOff>
      <xdr:row>37</xdr:row>
      <xdr:rowOff>58420</xdr:rowOff>
    </xdr:to>
    <xdr:sp macro="" textlink="">
      <xdr:nvSpPr>
        <xdr:cNvPr id="587" name="楕円 586"/>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156210</xdr:rowOff>
    </xdr:from>
    <xdr:to xmlns:xdr="http://schemas.openxmlformats.org/drawingml/2006/spreadsheetDrawing">
      <xdr:col>116</xdr:col>
      <xdr:colOff>63500</xdr:colOff>
      <xdr:row>37</xdr:row>
      <xdr:rowOff>7620</xdr:rowOff>
    </xdr:to>
    <xdr:cxnSp macro="">
      <xdr:nvCxnSpPr>
        <xdr:cNvPr id="588" name="直線コネクタ 587"/>
        <xdr:cNvCxnSpPr/>
      </xdr:nvCxnSpPr>
      <xdr:spPr>
        <a:xfrm flipV="1">
          <a:off x="21323300" y="63284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589" name="楕円 588"/>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7620</xdr:rowOff>
    </xdr:from>
    <xdr:to xmlns:xdr="http://schemas.openxmlformats.org/drawingml/2006/spreadsheetDrawing">
      <xdr:col>111</xdr:col>
      <xdr:colOff>177800</xdr:colOff>
      <xdr:row>37</xdr:row>
      <xdr:rowOff>41910</xdr:rowOff>
    </xdr:to>
    <xdr:cxnSp macro="">
      <xdr:nvCxnSpPr>
        <xdr:cNvPr id="590" name="直線コネクタ 589"/>
        <xdr:cNvCxnSpPr/>
      </xdr:nvCxnSpPr>
      <xdr:spPr>
        <a:xfrm flipV="1">
          <a:off x="20434300" y="6351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11430</xdr:rowOff>
    </xdr:from>
    <xdr:to xmlns:xdr="http://schemas.openxmlformats.org/drawingml/2006/spreadsheetDrawing">
      <xdr:col>102</xdr:col>
      <xdr:colOff>165100</xdr:colOff>
      <xdr:row>37</xdr:row>
      <xdr:rowOff>113030</xdr:rowOff>
    </xdr:to>
    <xdr:sp macro="" textlink="">
      <xdr:nvSpPr>
        <xdr:cNvPr id="591" name="楕円 590"/>
        <xdr:cNvSpPr/>
      </xdr:nvSpPr>
      <xdr:spPr>
        <a:xfrm>
          <a:off x="19494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41910</xdr:rowOff>
    </xdr:from>
    <xdr:to xmlns:xdr="http://schemas.openxmlformats.org/drawingml/2006/spreadsheetDrawing">
      <xdr:col>107</xdr:col>
      <xdr:colOff>50800</xdr:colOff>
      <xdr:row>37</xdr:row>
      <xdr:rowOff>62230</xdr:rowOff>
    </xdr:to>
    <xdr:cxnSp macro="">
      <xdr:nvCxnSpPr>
        <xdr:cNvPr id="592" name="直線コネクタ 591"/>
        <xdr:cNvCxnSpPr/>
      </xdr:nvCxnSpPr>
      <xdr:spPr>
        <a:xfrm flipV="1">
          <a:off x="19545300" y="63855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112395</xdr:rowOff>
    </xdr:from>
    <xdr:to xmlns:xdr="http://schemas.openxmlformats.org/drawingml/2006/spreadsheetDrawing">
      <xdr:col>98</xdr:col>
      <xdr:colOff>38100</xdr:colOff>
      <xdr:row>37</xdr:row>
      <xdr:rowOff>42545</xdr:rowOff>
    </xdr:to>
    <xdr:sp macro="" textlink="">
      <xdr:nvSpPr>
        <xdr:cNvPr id="593" name="楕円 592"/>
        <xdr:cNvSpPr/>
      </xdr:nvSpPr>
      <xdr:spPr>
        <a:xfrm>
          <a:off x="18605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36</xdr:row>
      <xdr:rowOff>163195</xdr:rowOff>
    </xdr:from>
    <xdr:to xmlns:xdr="http://schemas.openxmlformats.org/drawingml/2006/spreadsheetDrawing">
      <xdr:col>102</xdr:col>
      <xdr:colOff>114300</xdr:colOff>
      <xdr:row>37</xdr:row>
      <xdr:rowOff>62230</xdr:rowOff>
    </xdr:to>
    <xdr:cxnSp macro="">
      <xdr:nvCxnSpPr>
        <xdr:cNvPr id="594" name="直線コネクタ 593"/>
        <xdr:cNvCxnSpPr/>
      </xdr:nvCxnSpPr>
      <xdr:spPr>
        <a:xfrm>
          <a:off x="18656300" y="633539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74930</xdr:rowOff>
    </xdr:from>
    <xdr:ext cx="469900" cy="257810"/>
    <xdr:sp macro="" textlink="">
      <xdr:nvSpPr>
        <xdr:cNvPr id="595" name="n_1aveValue【認定こども園・幼稚園・保育所】&#10;一人当たり面積"/>
        <xdr:cNvSpPr txBox="1"/>
      </xdr:nvSpPr>
      <xdr:spPr>
        <a:xfrm>
          <a:off x="21075650" y="67614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92710</xdr:rowOff>
    </xdr:from>
    <xdr:ext cx="468630" cy="259080"/>
    <xdr:sp macro="" textlink="">
      <xdr:nvSpPr>
        <xdr:cNvPr id="596" name="n_2aveValue【認定こども園・幼稚園・保育所】&#10;一人当たり面積"/>
        <xdr:cNvSpPr txBox="1"/>
      </xdr:nvSpPr>
      <xdr:spPr>
        <a:xfrm>
          <a:off x="20199350" y="6779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104140</xdr:rowOff>
    </xdr:from>
    <xdr:ext cx="468630" cy="259080"/>
    <xdr:sp macro="" textlink="">
      <xdr:nvSpPr>
        <xdr:cNvPr id="597" name="n_3aveValue【認定こども園・幼稚園・保育所】&#10;一人当たり面積"/>
        <xdr:cNvSpPr txBox="1"/>
      </xdr:nvSpPr>
      <xdr:spPr>
        <a:xfrm>
          <a:off x="19310350" y="679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99695</xdr:rowOff>
    </xdr:from>
    <xdr:ext cx="468630" cy="257810"/>
    <xdr:sp macro="" textlink="">
      <xdr:nvSpPr>
        <xdr:cNvPr id="598" name="n_4aveValue【認定こども園・幼稚園・保育所】&#10;一人当たり面積"/>
        <xdr:cNvSpPr txBox="1"/>
      </xdr:nvSpPr>
      <xdr:spPr>
        <a:xfrm>
          <a:off x="18421350" y="678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74930</xdr:rowOff>
    </xdr:from>
    <xdr:ext cx="469900" cy="257810"/>
    <xdr:sp macro="" textlink="">
      <xdr:nvSpPr>
        <xdr:cNvPr id="599" name="n_1mainValue【認定こども園・幼稚園・保育所】&#10;一人当たり面積"/>
        <xdr:cNvSpPr txBox="1"/>
      </xdr:nvSpPr>
      <xdr:spPr>
        <a:xfrm>
          <a:off x="21075650" y="6075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109220</xdr:rowOff>
    </xdr:from>
    <xdr:ext cx="468630" cy="257810"/>
    <xdr:sp macro="" textlink="">
      <xdr:nvSpPr>
        <xdr:cNvPr id="600" name="n_2mainValue【認定こども園・幼稚園・保育所】&#10;一人当たり面積"/>
        <xdr:cNvSpPr txBox="1"/>
      </xdr:nvSpPr>
      <xdr:spPr>
        <a:xfrm>
          <a:off x="20199350" y="6109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129540</xdr:rowOff>
    </xdr:from>
    <xdr:ext cx="468630" cy="259080"/>
    <xdr:sp macro="" textlink="">
      <xdr:nvSpPr>
        <xdr:cNvPr id="601" name="n_3mainValue【認定こども園・幼稚園・保育所】&#10;一人当たり面積"/>
        <xdr:cNvSpPr txBox="1"/>
      </xdr:nvSpPr>
      <xdr:spPr>
        <a:xfrm>
          <a:off x="19310350" y="6130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59055</xdr:rowOff>
    </xdr:from>
    <xdr:ext cx="468630" cy="259080"/>
    <xdr:sp macro="" textlink="">
      <xdr:nvSpPr>
        <xdr:cNvPr id="602" name="n_4mainValue【認定こども園・幼稚園・保育所】&#10;一人当たり面積"/>
        <xdr:cNvSpPr txBox="1"/>
      </xdr:nvSpPr>
      <xdr:spPr>
        <a:xfrm>
          <a:off x="18421350" y="60598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1" name="テキスト ボックス 61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2" name="直線コネクタ 6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3" name="テキスト ボックス 61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4" name="直線コネクタ 6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090" cy="257810"/>
    <xdr:sp macro="" textlink="">
      <xdr:nvSpPr>
        <xdr:cNvPr id="615" name="テキスト ボックス 614"/>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16" name="直線コネクタ 6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617" name="テキスト ボックス 616"/>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18" name="直線コネクタ 6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619" name="テキスト ボックス 618"/>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0" name="直線コネクタ 6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621" name="テキスト ボックス 620"/>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2" name="直線コネクタ 6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623" name="テキスト ボックス 622"/>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62</xdr:row>
      <xdr:rowOff>64135</xdr:rowOff>
    </xdr:to>
    <xdr:cxnSp macro="">
      <xdr:nvCxnSpPr>
        <xdr:cNvPr id="625" name="直線コネクタ 624"/>
        <xdr:cNvCxnSpPr/>
      </xdr:nvCxnSpPr>
      <xdr:spPr>
        <a:xfrm flipV="1">
          <a:off x="16318865" y="9518650"/>
          <a:ext cx="0" cy="1175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67945</xdr:rowOff>
    </xdr:from>
    <xdr:ext cx="405130" cy="258445"/>
    <xdr:sp macro="" textlink="">
      <xdr:nvSpPr>
        <xdr:cNvPr id="626" name="【学校施設】&#10;有形固定資産減価償却率最小値テキスト"/>
        <xdr:cNvSpPr txBox="1"/>
      </xdr:nvSpPr>
      <xdr:spPr>
        <a:xfrm>
          <a:off x="16357600"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64135</xdr:rowOff>
    </xdr:from>
    <xdr:to xmlns:xdr="http://schemas.openxmlformats.org/drawingml/2006/spreadsheetDrawing">
      <xdr:col>86</xdr:col>
      <xdr:colOff>25400</xdr:colOff>
      <xdr:row>62</xdr:row>
      <xdr:rowOff>64135</xdr:rowOff>
    </xdr:to>
    <xdr:cxnSp macro="">
      <xdr:nvCxnSpPr>
        <xdr:cNvPr id="627" name="直線コネクタ 626"/>
        <xdr:cNvCxnSpPr/>
      </xdr:nvCxnSpPr>
      <xdr:spPr>
        <a:xfrm>
          <a:off x="16230600" y="1069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628"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629" name="直線コネクタ 628"/>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121920</xdr:rowOff>
    </xdr:from>
    <xdr:ext cx="405130" cy="257810"/>
    <xdr:sp macro="" textlink="">
      <xdr:nvSpPr>
        <xdr:cNvPr id="630" name="【学校施設】&#10;有形固定資産減価償却率平均値テキスト"/>
        <xdr:cNvSpPr txBox="1"/>
      </xdr:nvSpPr>
      <xdr:spPr>
        <a:xfrm>
          <a:off x="16357600" y="100660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143510</xdr:rowOff>
    </xdr:from>
    <xdr:to xmlns:xdr="http://schemas.openxmlformats.org/drawingml/2006/spreadsheetDrawing">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109220</xdr:rowOff>
    </xdr:from>
    <xdr:to xmlns:xdr="http://schemas.openxmlformats.org/drawingml/2006/spreadsheetDrawing">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111760</xdr:rowOff>
    </xdr:from>
    <xdr:to xmlns:xdr="http://schemas.openxmlformats.org/drawingml/2006/spreadsheetDrawing">
      <xdr:col>76</xdr:col>
      <xdr:colOff>165100</xdr:colOff>
      <xdr:row>59</xdr:row>
      <xdr:rowOff>41910</xdr:rowOff>
    </xdr:to>
    <xdr:sp macro="" textlink="">
      <xdr:nvSpPr>
        <xdr:cNvPr id="633" name="フローチャート: 判断 632"/>
        <xdr:cNvSpPr/>
      </xdr:nvSpPr>
      <xdr:spPr>
        <a:xfrm>
          <a:off x="14541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634" name="フローチャート: 判断 63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74930</xdr:rowOff>
    </xdr:from>
    <xdr:to xmlns:xdr="http://schemas.openxmlformats.org/drawingml/2006/spreadsheetDrawing">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36" name="テキスト ボックス 63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37" name="テキスト ボックス 63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38" name="テキスト ボックス 63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39" name="テキスト ボックス 63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0" name="テキスト ボックス 63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100330</xdr:rowOff>
    </xdr:from>
    <xdr:to xmlns:xdr="http://schemas.openxmlformats.org/drawingml/2006/spreadsheetDrawing">
      <xdr:col>85</xdr:col>
      <xdr:colOff>177800</xdr:colOff>
      <xdr:row>58</xdr:row>
      <xdr:rowOff>30480</xdr:rowOff>
    </xdr:to>
    <xdr:sp macro="" textlink="">
      <xdr:nvSpPr>
        <xdr:cNvPr id="641" name="楕円 640"/>
        <xdr:cNvSpPr/>
      </xdr:nvSpPr>
      <xdr:spPr>
        <a:xfrm>
          <a:off x="16268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123190</xdr:rowOff>
    </xdr:from>
    <xdr:ext cx="405130" cy="257810"/>
    <xdr:sp macro="" textlink="">
      <xdr:nvSpPr>
        <xdr:cNvPr id="642" name="【学校施設】&#10;有形固定資産減価償却率該当値テキスト"/>
        <xdr:cNvSpPr txBox="1"/>
      </xdr:nvSpPr>
      <xdr:spPr>
        <a:xfrm>
          <a:off x="16357600" y="9724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43180</xdr:rowOff>
    </xdr:from>
    <xdr:to xmlns:xdr="http://schemas.openxmlformats.org/drawingml/2006/spreadsheetDrawing">
      <xdr:col>81</xdr:col>
      <xdr:colOff>101600</xdr:colOff>
      <xdr:row>57</xdr:row>
      <xdr:rowOff>144780</xdr:rowOff>
    </xdr:to>
    <xdr:sp macro="" textlink="">
      <xdr:nvSpPr>
        <xdr:cNvPr id="643" name="楕円 642"/>
        <xdr:cNvSpPr/>
      </xdr:nvSpPr>
      <xdr:spPr>
        <a:xfrm>
          <a:off x="15430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93980</xdr:rowOff>
    </xdr:from>
    <xdr:to xmlns:xdr="http://schemas.openxmlformats.org/drawingml/2006/spreadsheetDrawing">
      <xdr:col>85</xdr:col>
      <xdr:colOff>127000</xdr:colOff>
      <xdr:row>57</xdr:row>
      <xdr:rowOff>151130</xdr:rowOff>
    </xdr:to>
    <xdr:cxnSp macro="">
      <xdr:nvCxnSpPr>
        <xdr:cNvPr id="644" name="直線コネクタ 643"/>
        <xdr:cNvCxnSpPr/>
      </xdr:nvCxnSpPr>
      <xdr:spPr>
        <a:xfrm>
          <a:off x="15481300" y="986663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146050</xdr:rowOff>
    </xdr:from>
    <xdr:to xmlns:xdr="http://schemas.openxmlformats.org/drawingml/2006/spreadsheetDrawing">
      <xdr:col>76</xdr:col>
      <xdr:colOff>165100</xdr:colOff>
      <xdr:row>57</xdr:row>
      <xdr:rowOff>76200</xdr:rowOff>
    </xdr:to>
    <xdr:sp macro="" textlink="">
      <xdr:nvSpPr>
        <xdr:cNvPr id="645" name="楕円 644"/>
        <xdr:cNvSpPr/>
      </xdr:nvSpPr>
      <xdr:spPr>
        <a:xfrm>
          <a:off x="14541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25400</xdr:rowOff>
    </xdr:from>
    <xdr:to xmlns:xdr="http://schemas.openxmlformats.org/drawingml/2006/spreadsheetDrawing">
      <xdr:col>81</xdr:col>
      <xdr:colOff>50800</xdr:colOff>
      <xdr:row>57</xdr:row>
      <xdr:rowOff>93980</xdr:rowOff>
    </xdr:to>
    <xdr:cxnSp macro="">
      <xdr:nvCxnSpPr>
        <xdr:cNvPr id="646" name="直線コネクタ 645"/>
        <xdr:cNvCxnSpPr/>
      </xdr:nvCxnSpPr>
      <xdr:spPr>
        <a:xfrm>
          <a:off x="14592300" y="97980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95250</xdr:rowOff>
    </xdr:from>
    <xdr:to xmlns:xdr="http://schemas.openxmlformats.org/drawingml/2006/spreadsheetDrawing">
      <xdr:col>72</xdr:col>
      <xdr:colOff>38100</xdr:colOff>
      <xdr:row>57</xdr:row>
      <xdr:rowOff>25400</xdr:rowOff>
    </xdr:to>
    <xdr:sp macro="" textlink="">
      <xdr:nvSpPr>
        <xdr:cNvPr id="647" name="楕円 646"/>
        <xdr:cNvSpPr/>
      </xdr:nvSpPr>
      <xdr:spPr>
        <a:xfrm>
          <a:off x="136525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146050</xdr:rowOff>
    </xdr:from>
    <xdr:to xmlns:xdr="http://schemas.openxmlformats.org/drawingml/2006/spreadsheetDrawing">
      <xdr:col>76</xdr:col>
      <xdr:colOff>114300</xdr:colOff>
      <xdr:row>57</xdr:row>
      <xdr:rowOff>25400</xdr:rowOff>
    </xdr:to>
    <xdr:cxnSp macro="">
      <xdr:nvCxnSpPr>
        <xdr:cNvPr id="648" name="直線コネクタ 647"/>
        <xdr:cNvCxnSpPr/>
      </xdr:nvCxnSpPr>
      <xdr:spPr>
        <a:xfrm>
          <a:off x="13703300" y="97472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40640</xdr:rowOff>
    </xdr:from>
    <xdr:to xmlns:xdr="http://schemas.openxmlformats.org/drawingml/2006/spreadsheetDrawing">
      <xdr:col>67</xdr:col>
      <xdr:colOff>101600</xdr:colOff>
      <xdr:row>56</xdr:row>
      <xdr:rowOff>142240</xdr:rowOff>
    </xdr:to>
    <xdr:sp macro="" textlink="">
      <xdr:nvSpPr>
        <xdr:cNvPr id="649" name="楕円 648"/>
        <xdr:cNvSpPr/>
      </xdr:nvSpPr>
      <xdr:spPr>
        <a:xfrm>
          <a:off x="12763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91440</xdr:rowOff>
    </xdr:from>
    <xdr:to xmlns:xdr="http://schemas.openxmlformats.org/drawingml/2006/spreadsheetDrawing">
      <xdr:col>71</xdr:col>
      <xdr:colOff>177800</xdr:colOff>
      <xdr:row>56</xdr:row>
      <xdr:rowOff>146050</xdr:rowOff>
    </xdr:to>
    <xdr:cxnSp macro="">
      <xdr:nvCxnSpPr>
        <xdr:cNvPr id="650" name="直線コネクタ 649"/>
        <xdr:cNvCxnSpPr/>
      </xdr:nvCxnSpPr>
      <xdr:spPr>
        <a:xfrm>
          <a:off x="12814300" y="96926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30480</xdr:rowOff>
    </xdr:from>
    <xdr:ext cx="405130" cy="257810"/>
    <xdr:sp macro="" textlink="">
      <xdr:nvSpPr>
        <xdr:cNvPr id="651" name="n_1aveValue【学校施設】&#10;有形固定資産減価償却率"/>
        <xdr:cNvSpPr txBox="1"/>
      </xdr:nvSpPr>
      <xdr:spPr>
        <a:xfrm>
          <a:off x="15266035" y="10146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33020</xdr:rowOff>
    </xdr:from>
    <xdr:ext cx="403860" cy="259080"/>
    <xdr:sp macro="" textlink="">
      <xdr:nvSpPr>
        <xdr:cNvPr id="652" name="n_2aveValue【学校施設】&#10;有形固定資産減価償却率"/>
        <xdr:cNvSpPr txBox="1"/>
      </xdr:nvSpPr>
      <xdr:spPr>
        <a:xfrm>
          <a:off x="14389735" y="10148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10160</xdr:rowOff>
    </xdr:from>
    <xdr:ext cx="403860" cy="259080"/>
    <xdr:sp macro="" textlink="">
      <xdr:nvSpPr>
        <xdr:cNvPr id="653" name="n_3aveValue【学校施設】&#10;有形固定資産減価償却率"/>
        <xdr:cNvSpPr txBox="1"/>
      </xdr:nvSpPr>
      <xdr:spPr>
        <a:xfrm>
          <a:off x="13500735" y="1012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167640</xdr:rowOff>
    </xdr:from>
    <xdr:ext cx="403860" cy="257810"/>
    <xdr:sp macro="" textlink="">
      <xdr:nvSpPr>
        <xdr:cNvPr id="654" name="n_4aveValue【学校施設】&#10;有形固定資産減価償却率"/>
        <xdr:cNvSpPr txBox="1"/>
      </xdr:nvSpPr>
      <xdr:spPr>
        <a:xfrm>
          <a:off x="12611735" y="10111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161290</xdr:rowOff>
    </xdr:from>
    <xdr:ext cx="405130" cy="259080"/>
    <xdr:sp macro="" textlink="">
      <xdr:nvSpPr>
        <xdr:cNvPr id="655" name="n_1mainValue【学校施設】&#10;有形固定資産減価償却率"/>
        <xdr:cNvSpPr txBox="1"/>
      </xdr:nvSpPr>
      <xdr:spPr>
        <a:xfrm>
          <a:off x="15266035" y="9591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92710</xdr:rowOff>
    </xdr:from>
    <xdr:ext cx="403860" cy="259080"/>
    <xdr:sp macro="" textlink="">
      <xdr:nvSpPr>
        <xdr:cNvPr id="656" name="n_2mainValue【学校施設】&#10;有形固定資産減価償却率"/>
        <xdr:cNvSpPr txBox="1"/>
      </xdr:nvSpPr>
      <xdr:spPr>
        <a:xfrm>
          <a:off x="14389735" y="9522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41910</xdr:rowOff>
    </xdr:from>
    <xdr:ext cx="403860" cy="257810"/>
    <xdr:sp macro="" textlink="">
      <xdr:nvSpPr>
        <xdr:cNvPr id="657" name="n_3mainValue【学校施設】&#10;有形固定資産減価償却率"/>
        <xdr:cNvSpPr txBox="1"/>
      </xdr:nvSpPr>
      <xdr:spPr>
        <a:xfrm>
          <a:off x="13500735" y="9471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158750</xdr:rowOff>
    </xdr:from>
    <xdr:ext cx="403860" cy="259080"/>
    <xdr:sp macro="" textlink="">
      <xdr:nvSpPr>
        <xdr:cNvPr id="658" name="n_4mainValue【学校施設】&#10;有形固定資産減価償却率"/>
        <xdr:cNvSpPr txBox="1"/>
      </xdr:nvSpPr>
      <xdr:spPr>
        <a:xfrm>
          <a:off x="12611735" y="9417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67" name="テキスト ボックス 66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8" name="直線コネクタ 6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9" name="直線コネクタ 6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670" name="テキスト ボックス 669"/>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1" name="直線コネクタ 6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672" name="テキスト ボックス 671"/>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3" name="直線コネクタ 6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74" name="テキスト ボックス 67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5" name="直線コネクタ 6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676" name="テキスト ボックス 675"/>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7" name="直線コネクタ 6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678" name="テキスト ボックス 677"/>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9" name="直線コネクタ 6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680" name="テキスト ボックス 679"/>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166370</xdr:rowOff>
    </xdr:from>
    <xdr:to xmlns:xdr="http://schemas.openxmlformats.org/drawingml/2006/spreadsheetDrawing">
      <xdr:col>116</xdr:col>
      <xdr:colOff>62865</xdr:colOff>
      <xdr:row>63</xdr:row>
      <xdr:rowOff>31750</xdr:rowOff>
    </xdr:to>
    <xdr:cxnSp macro="">
      <xdr:nvCxnSpPr>
        <xdr:cNvPr id="682" name="直線コネクタ 681"/>
        <xdr:cNvCxnSpPr/>
      </xdr:nvCxnSpPr>
      <xdr:spPr>
        <a:xfrm flipV="1">
          <a:off x="22160865" y="959612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35560</xdr:rowOff>
    </xdr:from>
    <xdr:ext cx="469900" cy="259080"/>
    <xdr:sp macro="" textlink="">
      <xdr:nvSpPr>
        <xdr:cNvPr id="683" name="【学校施設】&#10;一人当たり面積最小値テキスト"/>
        <xdr:cNvSpPr txBox="1"/>
      </xdr:nvSpPr>
      <xdr:spPr>
        <a:xfrm>
          <a:off x="2219960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31750</xdr:rowOff>
    </xdr:from>
    <xdr:to xmlns:xdr="http://schemas.openxmlformats.org/drawingml/2006/spreadsheetDrawing">
      <xdr:col>116</xdr:col>
      <xdr:colOff>152400</xdr:colOff>
      <xdr:row>63</xdr:row>
      <xdr:rowOff>31750</xdr:rowOff>
    </xdr:to>
    <xdr:cxnSp macro="">
      <xdr:nvCxnSpPr>
        <xdr:cNvPr id="684" name="直線コネクタ 683"/>
        <xdr:cNvCxnSpPr/>
      </xdr:nvCxnSpPr>
      <xdr:spPr>
        <a:xfrm>
          <a:off x="22072600" y="1083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112395</xdr:rowOff>
    </xdr:from>
    <xdr:ext cx="469900" cy="257810"/>
    <xdr:sp macro="" textlink="">
      <xdr:nvSpPr>
        <xdr:cNvPr id="685" name="【学校施設】&#10;一人当たり面積最大値テキスト"/>
        <xdr:cNvSpPr txBox="1"/>
      </xdr:nvSpPr>
      <xdr:spPr>
        <a:xfrm>
          <a:off x="22199600" y="93706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166370</xdr:rowOff>
    </xdr:from>
    <xdr:to xmlns:xdr="http://schemas.openxmlformats.org/drawingml/2006/spreadsheetDrawing">
      <xdr:col>116</xdr:col>
      <xdr:colOff>152400</xdr:colOff>
      <xdr:row>55</xdr:row>
      <xdr:rowOff>166370</xdr:rowOff>
    </xdr:to>
    <xdr:cxnSp macro="">
      <xdr:nvCxnSpPr>
        <xdr:cNvPr id="686" name="直線コネクタ 685"/>
        <xdr:cNvCxnSpPr/>
      </xdr:nvCxnSpPr>
      <xdr:spPr>
        <a:xfrm>
          <a:off x="22072600" y="959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74930</xdr:rowOff>
    </xdr:from>
    <xdr:ext cx="469900" cy="257810"/>
    <xdr:sp macro="" textlink="">
      <xdr:nvSpPr>
        <xdr:cNvPr id="687" name="【学校施設】&#10;一人当たり面積平均値テキスト"/>
        <xdr:cNvSpPr txBox="1"/>
      </xdr:nvSpPr>
      <xdr:spPr>
        <a:xfrm>
          <a:off x="22199600" y="105333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95885</xdr:rowOff>
    </xdr:from>
    <xdr:to xmlns:xdr="http://schemas.openxmlformats.org/drawingml/2006/spreadsheetDrawing">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99060</xdr:rowOff>
    </xdr:from>
    <xdr:to xmlns:xdr="http://schemas.openxmlformats.org/drawingml/2006/spreadsheetDrawing">
      <xdr:col>112</xdr:col>
      <xdr:colOff>38100</xdr:colOff>
      <xdr:row>62</xdr:row>
      <xdr:rowOff>29210</xdr:rowOff>
    </xdr:to>
    <xdr:sp macro="" textlink="">
      <xdr:nvSpPr>
        <xdr:cNvPr id="689" name="フローチャート: 判断 688"/>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99060</xdr:rowOff>
    </xdr:from>
    <xdr:to xmlns:xdr="http://schemas.openxmlformats.org/drawingml/2006/spreadsheetDrawing">
      <xdr:col>107</xdr:col>
      <xdr:colOff>101600</xdr:colOff>
      <xdr:row>62</xdr:row>
      <xdr:rowOff>29210</xdr:rowOff>
    </xdr:to>
    <xdr:sp macro="" textlink="">
      <xdr:nvSpPr>
        <xdr:cNvPr id="690" name="フローチャート: 判断 689"/>
        <xdr:cNvSpPr/>
      </xdr:nvSpPr>
      <xdr:spPr>
        <a:xfrm>
          <a:off x="20383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106045</xdr:rowOff>
    </xdr:from>
    <xdr:to xmlns:xdr="http://schemas.openxmlformats.org/drawingml/2006/spreadsheetDrawing">
      <xdr:col>102</xdr:col>
      <xdr:colOff>165100</xdr:colOff>
      <xdr:row>62</xdr:row>
      <xdr:rowOff>36195</xdr:rowOff>
    </xdr:to>
    <xdr:sp macro="" textlink="">
      <xdr:nvSpPr>
        <xdr:cNvPr id="691" name="フローチャート: 判断 690"/>
        <xdr:cNvSpPr/>
      </xdr:nvSpPr>
      <xdr:spPr>
        <a:xfrm>
          <a:off x="19494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109220</xdr:rowOff>
    </xdr:from>
    <xdr:to xmlns:xdr="http://schemas.openxmlformats.org/drawingml/2006/spreadsheetDrawing">
      <xdr:col>98</xdr:col>
      <xdr:colOff>38100</xdr:colOff>
      <xdr:row>62</xdr:row>
      <xdr:rowOff>39370</xdr:rowOff>
    </xdr:to>
    <xdr:sp macro="" textlink="">
      <xdr:nvSpPr>
        <xdr:cNvPr id="692" name="フローチャート: 判断 691"/>
        <xdr:cNvSpPr/>
      </xdr:nvSpPr>
      <xdr:spPr>
        <a:xfrm>
          <a:off x="18605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93" name="テキスト ボックス 69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94" name="テキスト ボックス 69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95" name="テキスト ボックス 69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96" name="テキスト ボックス 69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97" name="テキスト ボックス 69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1270</xdr:rowOff>
    </xdr:from>
    <xdr:to xmlns:xdr="http://schemas.openxmlformats.org/drawingml/2006/spreadsheetDrawing">
      <xdr:col>116</xdr:col>
      <xdr:colOff>114300</xdr:colOff>
      <xdr:row>59</xdr:row>
      <xdr:rowOff>102870</xdr:rowOff>
    </xdr:to>
    <xdr:sp macro="" textlink="">
      <xdr:nvSpPr>
        <xdr:cNvPr id="698" name="楕円 697"/>
        <xdr:cNvSpPr/>
      </xdr:nvSpPr>
      <xdr:spPr>
        <a:xfrm>
          <a:off x="221107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24130</xdr:rowOff>
    </xdr:from>
    <xdr:ext cx="469900" cy="259080"/>
    <xdr:sp macro="" textlink="">
      <xdr:nvSpPr>
        <xdr:cNvPr id="699" name="【学校施設】&#10;一人当たり面積該当値テキスト"/>
        <xdr:cNvSpPr txBox="1"/>
      </xdr:nvSpPr>
      <xdr:spPr>
        <a:xfrm>
          <a:off x="22199600" y="9968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27940</xdr:rowOff>
    </xdr:from>
    <xdr:to xmlns:xdr="http://schemas.openxmlformats.org/drawingml/2006/spreadsheetDrawing">
      <xdr:col>112</xdr:col>
      <xdr:colOff>38100</xdr:colOff>
      <xdr:row>59</xdr:row>
      <xdr:rowOff>129540</xdr:rowOff>
    </xdr:to>
    <xdr:sp macro="" textlink="">
      <xdr:nvSpPr>
        <xdr:cNvPr id="700" name="楕円 699"/>
        <xdr:cNvSpPr/>
      </xdr:nvSpPr>
      <xdr:spPr>
        <a:xfrm>
          <a:off x="21272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52070</xdr:rowOff>
    </xdr:from>
    <xdr:to xmlns:xdr="http://schemas.openxmlformats.org/drawingml/2006/spreadsheetDrawing">
      <xdr:col>116</xdr:col>
      <xdr:colOff>63500</xdr:colOff>
      <xdr:row>59</xdr:row>
      <xdr:rowOff>78740</xdr:rowOff>
    </xdr:to>
    <xdr:cxnSp macro="">
      <xdr:nvCxnSpPr>
        <xdr:cNvPr id="701" name="直線コネクタ 700"/>
        <xdr:cNvCxnSpPr/>
      </xdr:nvCxnSpPr>
      <xdr:spPr>
        <a:xfrm flipV="1">
          <a:off x="21323300" y="1016762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74930</xdr:rowOff>
    </xdr:from>
    <xdr:to xmlns:xdr="http://schemas.openxmlformats.org/drawingml/2006/spreadsheetDrawing">
      <xdr:col>107</xdr:col>
      <xdr:colOff>101600</xdr:colOff>
      <xdr:row>60</xdr:row>
      <xdr:rowOff>5080</xdr:rowOff>
    </xdr:to>
    <xdr:sp macro="" textlink="">
      <xdr:nvSpPr>
        <xdr:cNvPr id="702" name="楕円 701"/>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78740</xdr:rowOff>
    </xdr:from>
    <xdr:to xmlns:xdr="http://schemas.openxmlformats.org/drawingml/2006/spreadsheetDrawing">
      <xdr:col>111</xdr:col>
      <xdr:colOff>177800</xdr:colOff>
      <xdr:row>59</xdr:row>
      <xdr:rowOff>125730</xdr:rowOff>
    </xdr:to>
    <xdr:cxnSp macro="">
      <xdr:nvCxnSpPr>
        <xdr:cNvPr id="703" name="直線コネクタ 702"/>
        <xdr:cNvCxnSpPr/>
      </xdr:nvCxnSpPr>
      <xdr:spPr>
        <a:xfrm flipV="1">
          <a:off x="20434300" y="1019429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97790</xdr:rowOff>
    </xdr:from>
    <xdr:to xmlns:xdr="http://schemas.openxmlformats.org/drawingml/2006/spreadsheetDrawing">
      <xdr:col>102</xdr:col>
      <xdr:colOff>165100</xdr:colOff>
      <xdr:row>60</xdr:row>
      <xdr:rowOff>27305</xdr:rowOff>
    </xdr:to>
    <xdr:sp macro="" textlink="">
      <xdr:nvSpPr>
        <xdr:cNvPr id="704" name="楕円 703"/>
        <xdr:cNvSpPr/>
      </xdr:nvSpPr>
      <xdr:spPr>
        <a:xfrm>
          <a:off x="19494500" y="10213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125730</xdr:rowOff>
    </xdr:from>
    <xdr:to xmlns:xdr="http://schemas.openxmlformats.org/drawingml/2006/spreadsheetDrawing">
      <xdr:col>107</xdr:col>
      <xdr:colOff>50800</xdr:colOff>
      <xdr:row>59</xdr:row>
      <xdr:rowOff>147955</xdr:rowOff>
    </xdr:to>
    <xdr:cxnSp macro="">
      <xdr:nvCxnSpPr>
        <xdr:cNvPr id="705" name="直線コネクタ 704"/>
        <xdr:cNvCxnSpPr/>
      </xdr:nvCxnSpPr>
      <xdr:spPr>
        <a:xfrm flipV="1">
          <a:off x="19545300" y="102412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8255</xdr:rowOff>
    </xdr:from>
    <xdr:to xmlns:xdr="http://schemas.openxmlformats.org/drawingml/2006/spreadsheetDrawing">
      <xdr:col>98</xdr:col>
      <xdr:colOff>38100</xdr:colOff>
      <xdr:row>59</xdr:row>
      <xdr:rowOff>109855</xdr:rowOff>
    </xdr:to>
    <xdr:sp macro="" textlink="">
      <xdr:nvSpPr>
        <xdr:cNvPr id="706" name="楕円 705"/>
        <xdr:cNvSpPr/>
      </xdr:nvSpPr>
      <xdr:spPr>
        <a:xfrm>
          <a:off x="18605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59055</xdr:rowOff>
    </xdr:from>
    <xdr:to xmlns:xdr="http://schemas.openxmlformats.org/drawingml/2006/spreadsheetDrawing">
      <xdr:col>102</xdr:col>
      <xdr:colOff>114300</xdr:colOff>
      <xdr:row>59</xdr:row>
      <xdr:rowOff>147955</xdr:rowOff>
    </xdr:to>
    <xdr:cxnSp macro="">
      <xdr:nvCxnSpPr>
        <xdr:cNvPr id="707" name="直線コネクタ 706"/>
        <xdr:cNvCxnSpPr/>
      </xdr:nvCxnSpPr>
      <xdr:spPr>
        <a:xfrm>
          <a:off x="18656300" y="1017460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20320</xdr:rowOff>
    </xdr:from>
    <xdr:ext cx="469900" cy="257810"/>
    <xdr:sp macro="" textlink="">
      <xdr:nvSpPr>
        <xdr:cNvPr id="708" name="n_1aveValue【学校施設】&#10;一人当たり面積"/>
        <xdr:cNvSpPr txBox="1"/>
      </xdr:nvSpPr>
      <xdr:spPr>
        <a:xfrm>
          <a:off x="21075650" y="10650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20320</xdr:rowOff>
    </xdr:from>
    <xdr:ext cx="468630" cy="257810"/>
    <xdr:sp macro="" textlink="">
      <xdr:nvSpPr>
        <xdr:cNvPr id="709" name="n_2aveValue【学校施設】&#10;一人当たり面積"/>
        <xdr:cNvSpPr txBox="1"/>
      </xdr:nvSpPr>
      <xdr:spPr>
        <a:xfrm>
          <a:off x="20199350" y="10650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27305</xdr:rowOff>
    </xdr:from>
    <xdr:ext cx="468630" cy="259080"/>
    <xdr:sp macro="" textlink="">
      <xdr:nvSpPr>
        <xdr:cNvPr id="710" name="n_3aveValue【学校施設】&#10;一人当たり面積"/>
        <xdr:cNvSpPr txBox="1"/>
      </xdr:nvSpPr>
      <xdr:spPr>
        <a:xfrm>
          <a:off x="19310350" y="10657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30480</xdr:rowOff>
    </xdr:from>
    <xdr:ext cx="468630" cy="257810"/>
    <xdr:sp macro="" textlink="">
      <xdr:nvSpPr>
        <xdr:cNvPr id="711" name="n_4aveValue【学校施設】&#10;一人当たり面積"/>
        <xdr:cNvSpPr txBox="1"/>
      </xdr:nvSpPr>
      <xdr:spPr>
        <a:xfrm>
          <a:off x="18421350" y="10660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146050</xdr:rowOff>
    </xdr:from>
    <xdr:ext cx="469900" cy="257810"/>
    <xdr:sp macro="" textlink="">
      <xdr:nvSpPr>
        <xdr:cNvPr id="712" name="n_1mainValue【学校施設】&#10;一人当たり面積"/>
        <xdr:cNvSpPr txBox="1"/>
      </xdr:nvSpPr>
      <xdr:spPr>
        <a:xfrm>
          <a:off x="21075650" y="9918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21590</xdr:rowOff>
    </xdr:from>
    <xdr:ext cx="468630" cy="259080"/>
    <xdr:sp macro="" textlink="">
      <xdr:nvSpPr>
        <xdr:cNvPr id="713" name="n_2mainValue【学校施設】&#10;一人当たり面積"/>
        <xdr:cNvSpPr txBox="1"/>
      </xdr:nvSpPr>
      <xdr:spPr>
        <a:xfrm>
          <a:off x="20199350" y="9965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43815</xdr:rowOff>
    </xdr:from>
    <xdr:ext cx="468630" cy="257810"/>
    <xdr:sp macro="" textlink="">
      <xdr:nvSpPr>
        <xdr:cNvPr id="714" name="n_3mainValue【学校施設】&#10;一人当たり面積"/>
        <xdr:cNvSpPr txBox="1"/>
      </xdr:nvSpPr>
      <xdr:spPr>
        <a:xfrm>
          <a:off x="19310350" y="9987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126365</xdr:rowOff>
    </xdr:from>
    <xdr:ext cx="468630" cy="259080"/>
    <xdr:sp macro="" textlink="">
      <xdr:nvSpPr>
        <xdr:cNvPr id="715" name="n_4mainValue【学校施設】&#10;一人当たり面積"/>
        <xdr:cNvSpPr txBox="1"/>
      </xdr:nvSpPr>
      <xdr:spPr>
        <a:xfrm>
          <a:off x="18421350" y="98990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0" name="テキスト ボックス 739"/>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1" name="直線コネクタ 74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2" name="テキスト ボックス 741"/>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3" name="直線コネクタ 74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44" name="テキスト ボックス 743"/>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5" name="直線コネクタ 74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6" name="テキスト ボックス 74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7" name="直線コネクタ 74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48" name="テキスト ボックス 747"/>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9" name="直線コネクタ 74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0" name="テキスト ボックス 74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1" name="直線コネクタ 75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2" name="テキスト ボックス 75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3" name="直線コネクタ 75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54" name="テキスト ボックス 753"/>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5" name="直線コネクタ 7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95885</xdr:rowOff>
    </xdr:from>
    <xdr:to xmlns:xdr="http://schemas.openxmlformats.org/drawingml/2006/spreadsheetDrawing">
      <xdr:col>85</xdr:col>
      <xdr:colOff>126365</xdr:colOff>
      <xdr:row>109</xdr:row>
      <xdr:rowOff>35560</xdr:rowOff>
    </xdr:to>
    <xdr:cxnSp macro="">
      <xdr:nvCxnSpPr>
        <xdr:cNvPr id="757" name="直線コネクタ 756"/>
        <xdr:cNvCxnSpPr/>
      </xdr:nvCxnSpPr>
      <xdr:spPr>
        <a:xfrm flipV="1">
          <a:off x="16318865" y="17412335"/>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9" name="直線コネクタ 75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42545</xdr:rowOff>
    </xdr:from>
    <xdr:ext cx="405130" cy="257810"/>
    <xdr:sp macro="" textlink="">
      <xdr:nvSpPr>
        <xdr:cNvPr id="760" name="【公民館】&#10;有形固定資産減価償却率最大値テキスト"/>
        <xdr:cNvSpPr txBox="1"/>
      </xdr:nvSpPr>
      <xdr:spPr>
        <a:xfrm>
          <a:off x="16357600" y="171875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95885</xdr:rowOff>
    </xdr:from>
    <xdr:to xmlns:xdr="http://schemas.openxmlformats.org/drawingml/2006/spreadsheetDrawing">
      <xdr:col>86</xdr:col>
      <xdr:colOff>25400</xdr:colOff>
      <xdr:row>101</xdr:row>
      <xdr:rowOff>95885</xdr:rowOff>
    </xdr:to>
    <xdr:cxnSp macro="">
      <xdr:nvCxnSpPr>
        <xdr:cNvPr id="761" name="直線コネクタ 760"/>
        <xdr:cNvCxnSpPr/>
      </xdr:nvCxnSpPr>
      <xdr:spPr>
        <a:xfrm>
          <a:off x="16230600" y="1741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70485</xdr:rowOff>
    </xdr:from>
    <xdr:ext cx="405130" cy="259080"/>
    <xdr:sp macro="" textlink="">
      <xdr:nvSpPr>
        <xdr:cNvPr id="762" name="【公民館】&#10;有形固定資産減価償却率平均値テキスト"/>
        <xdr:cNvSpPr txBox="1"/>
      </xdr:nvSpPr>
      <xdr:spPr>
        <a:xfrm>
          <a:off x="16357600" y="18072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92075</xdr:rowOff>
    </xdr:from>
    <xdr:to xmlns:xdr="http://schemas.openxmlformats.org/drawingml/2006/spreadsheetDrawing">
      <xdr:col>85</xdr:col>
      <xdr:colOff>177800</xdr:colOff>
      <xdr:row>106</xdr:row>
      <xdr:rowOff>22225</xdr:rowOff>
    </xdr:to>
    <xdr:sp macro="" textlink="">
      <xdr:nvSpPr>
        <xdr:cNvPr id="763" name="フローチャート: 判断 762"/>
        <xdr:cNvSpPr/>
      </xdr:nvSpPr>
      <xdr:spPr>
        <a:xfrm>
          <a:off x="162687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69215</xdr:rowOff>
    </xdr:from>
    <xdr:to xmlns:xdr="http://schemas.openxmlformats.org/drawingml/2006/spreadsheetDrawing">
      <xdr:col>81</xdr:col>
      <xdr:colOff>101600</xdr:colOff>
      <xdr:row>105</xdr:row>
      <xdr:rowOff>170815</xdr:rowOff>
    </xdr:to>
    <xdr:sp macro="" textlink="">
      <xdr:nvSpPr>
        <xdr:cNvPr id="764" name="フローチャート: 判断 763"/>
        <xdr:cNvSpPr/>
      </xdr:nvSpPr>
      <xdr:spPr>
        <a:xfrm>
          <a:off x="15430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99060</xdr:rowOff>
    </xdr:from>
    <xdr:to xmlns:xdr="http://schemas.openxmlformats.org/drawingml/2006/spreadsheetDrawing">
      <xdr:col>76</xdr:col>
      <xdr:colOff>165100</xdr:colOff>
      <xdr:row>106</xdr:row>
      <xdr:rowOff>29210</xdr:rowOff>
    </xdr:to>
    <xdr:sp macro="" textlink="">
      <xdr:nvSpPr>
        <xdr:cNvPr id="765" name="フローチャート: 判断 764"/>
        <xdr:cNvSpPr/>
      </xdr:nvSpPr>
      <xdr:spPr>
        <a:xfrm>
          <a:off x="14541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99060</xdr:rowOff>
    </xdr:from>
    <xdr:to xmlns:xdr="http://schemas.openxmlformats.org/drawingml/2006/spreadsheetDrawing">
      <xdr:col>72</xdr:col>
      <xdr:colOff>38100</xdr:colOff>
      <xdr:row>106</xdr:row>
      <xdr:rowOff>29210</xdr:rowOff>
    </xdr:to>
    <xdr:sp macro="" textlink="">
      <xdr:nvSpPr>
        <xdr:cNvPr id="766" name="フローチャート: 判断 765"/>
        <xdr:cNvSpPr/>
      </xdr:nvSpPr>
      <xdr:spPr>
        <a:xfrm>
          <a:off x="136525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86360</xdr:rowOff>
    </xdr:from>
    <xdr:to xmlns:xdr="http://schemas.openxmlformats.org/drawingml/2006/spreadsheetDrawing">
      <xdr:col>67</xdr:col>
      <xdr:colOff>101600</xdr:colOff>
      <xdr:row>106</xdr:row>
      <xdr:rowOff>15875</xdr:rowOff>
    </xdr:to>
    <xdr:sp macro="" textlink="">
      <xdr:nvSpPr>
        <xdr:cNvPr id="767" name="フローチャート: 判断 766"/>
        <xdr:cNvSpPr/>
      </xdr:nvSpPr>
      <xdr:spPr>
        <a:xfrm>
          <a:off x="12763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8" name="テキスト ボックス 7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9" name="テキスト ボックス 7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0" name="テキスト ボックス 7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1" name="テキスト ボックス 7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2" name="テキスト ボックス 7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100330</xdr:rowOff>
    </xdr:from>
    <xdr:to xmlns:xdr="http://schemas.openxmlformats.org/drawingml/2006/spreadsheetDrawing">
      <xdr:col>85</xdr:col>
      <xdr:colOff>177800</xdr:colOff>
      <xdr:row>102</xdr:row>
      <xdr:rowOff>30480</xdr:rowOff>
    </xdr:to>
    <xdr:sp macro="" textlink="">
      <xdr:nvSpPr>
        <xdr:cNvPr id="773" name="楕円 772"/>
        <xdr:cNvSpPr/>
      </xdr:nvSpPr>
      <xdr:spPr>
        <a:xfrm>
          <a:off x="16268700" y="174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15240</xdr:rowOff>
    </xdr:from>
    <xdr:ext cx="405130" cy="259080"/>
    <xdr:sp macro="" textlink="">
      <xdr:nvSpPr>
        <xdr:cNvPr id="774" name="【公民館】&#10;有形固定資産減価償却率該当値テキスト"/>
        <xdr:cNvSpPr txBox="1"/>
      </xdr:nvSpPr>
      <xdr:spPr>
        <a:xfrm>
          <a:off x="16357600" y="17331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43180</xdr:rowOff>
    </xdr:from>
    <xdr:to xmlns:xdr="http://schemas.openxmlformats.org/drawingml/2006/spreadsheetDrawing">
      <xdr:col>81</xdr:col>
      <xdr:colOff>101600</xdr:colOff>
      <xdr:row>101</xdr:row>
      <xdr:rowOff>144780</xdr:rowOff>
    </xdr:to>
    <xdr:sp macro="" textlink="">
      <xdr:nvSpPr>
        <xdr:cNvPr id="775" name="楕円 774"/>
        <xdr:cNvSpPr/>
      </xdr:nvSpPr>
      <xdr:spPr>
        <a:xfrm>
          <a:off x="15430500" y="1735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93980</xdr:rowOff>
    </xdr:from>
    <xdr:to xmlns:xdr="http://schemas.openxmlformats.org/drawingml/2006/spreadsheetDrawing">
      <xdr:col>85</xdr:col>
      <xdr:colOff>127000</xdr:colOff>
      <xdr:row>101</xdr:row>
      <xdr:rowOff>151130</xdr:rowOff>
    </xdr:to>
    <xdr:cxnSp macro="">
      <xdr:nvCxnSpPr>
        <xdr:cNvPr id="776" name="直線コネクタ 775"/>
        <xdr:cNvCxnSpPr/>
      </xdr:nvCxnSpPr>
      <xdr:spPr>
        <a:xfrm>
          <a:off x="15481300" y="1741043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156210</xdr:rowOff>
    </xdr:from>
    <xdr:to xmlns:xdr="http://schemas.openxmlformats.org/drawingml/2006/spreadsheetDrawing">
      <xdr:col>76</xdr:col>
      <xdr:colOff>165100</xdr:colOff>
      <xdr:row>101</xdr:row>
      <xdr:rowOff>86360</xdr:rowOff>
    </xdr:to>
    <xdr:sp macro="" textlink="">
      <xdr:nvSpPr>
        <xdr:cNvPr id="777" name="楕円 776"/>
        <xdr:cNvSpPr/>
      </xdr:nvSpPr>
      <xdr:spPr>
        <a:xfrm>
          <a:off x="14541500" y="17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35560</xdr:rowOff>
    </xdr:from>
    <xdr:to xmlns:xdr="http://schemas.openxmlformats.org/drawingml/2006/spreadsheetDrawing">
      <xdr:col>81</xdr:col>
      <xdr:colOff>50800</xdr:colOff>
      <xdr:row>101</xdr:row>
      <xdr:rowOff>93980</xdr:rowOff>
    </xdr:to>
    <xdr:cxnSp macro="">
      <xdr:nvCxnSpPr>
        <xdr:cNvPr id="778" name="直線コネクタ 777"/>
        <xdr:cNvCxnSpPr/>
      </xdr:nvCxnSpPr>
      <xdr:spPr>
        <a:xfrm>
          <a:off x="14592300" y="173520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99060</xdr:rowOff>
    </xdr:from>
    <xdr:to xmlns:xdr="http://schemas.openxmlformats.org/drawingml/2006/spreadsheetDrawing">
      <xdr:col>72</xdr:col>
      <xdr:colOff>38100</xdr:colOff>
      <xdr:row>101</xdr:row>
      <xdr:rowOff>29210</xdr:rowOff>
    </xdr:to>
    <xdr:sp macro="" textlink="">
      <xdr:nvSpPr>
        <xdr:cNvPr id="779" name="楕円 778"/>
        <xdr:cNvSpPr/>
      </xdr:nvSpPr>
      <xdr:spPr>
        <a:xfrm>
          <a:off x="13652500" y="172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100</xdr:row>
      <xdr:rowOff>149860</xdr:rowOff>
    </xdr:from>
    <xdr:to xmlns:xdr="http://schemas.openxmlformats.org/drawingml/2006/spreadsheetDrawing">
      <xdr:col>76</xdr:col>
      <xdr:colOff>114300</xdr:colOff>
      <xdr:row>101</xdr:row>
      <xdr:rowOff>35560</xdr:rowOff>
    </xdr:to>
    <xdr:cxnSp macro="">
      <xdr:nvCxnSpPr>
        <xdr:cNvPr id="780" name="直線コネクタ 779"/>
        <xdr:cNvCxnSpPr/>
      </xdr:nvCxnSpPr>
      <xdr:spPr>
        <a:xfrm>
          <a:off x="13703300" y="172948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41910</xdr:rowOff>
    </xdr:from>
    <xdr:to xmlns:xdr="http://schemas.openxmlformats.org/drawingml/2006/spreadsheetDrawing">
      <xdr:col>67</xdr:col>
      <xdr:colOff>101600</xdr:colOff>
      <xdr:row>100</xdr:row>
      <xdr:rowOff>143510</xdr:rowOff>
    </xdr:to>
    <xdr:sp macro="" textlink="">
      <xdr:nvSpPr>
        <xdr:cNvPr id="781" name="楕円 780"/>
        <xdr:cNvSpPr/>
      </xdr:nvSpPr>
      <xdr:spPr>
        <a:xfrm>
          <a:off x="12763500" y="171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92710</xdr:rowOff>
    </xdr:from>
    <xdr:to xmlns:xdr="http://schemas.openxmlformats.org/drawingml/2006/spreadsheetDrawing">
      <xdr:col>71</xdr:col>
      <xdr:colOff>177800</xdr:colOff>
      <xdr:row>100</xdr:row>
      <xdr:rowOff>149860</xdr:rowOff>
    </xdr:to>
    <xdr:cxnSp macro="">
      <xdr:nvCxnSpPr>
        <xdr:cNvPr id="782" name="直線コネクタ 781"/>
        <xdr:cNvCxnSpPr/>
      </xdr:nvCxnSpPr>
      <xdr:spPr>
        <a:xfrm>
          <a:off x="12814300" y="172377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161925</xdr:rowOff>
    </xdr:from>
    <xdr:ext cx="405130" cy="259080"/>
    <xdr:sp macro="" textlink="">
      <xdr:nvSpPr>
        <xdr:cNvPr id="783" name="n_1aveValue【公民館】&#10;有形固定資産減価償却率"/>
        <xdr:cNvSpPr txBox="1"/>
      </xdr:nvSpPr>
      <xdr:spPr>
        <a:xfrm>
          <a:off x="15266035" y="1816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20320</xdr:rowOff>
    </xdr:from>
    <xdr:ext cx="403860" cy="257810"/>
    <xdr:sp macro="" textlink="">
      <xdr:nvSpPr>
        <xdr:cNvPr id="784" name="n_2aveValue【公民館】&#10;有形固定資産減価償却率"/>
        <xdr:cNvSpPr txBox="1"/>
      </xdr:nvSpPr>
      <xdr:spPr>
        <a:xfrm>
          <a:off x="14389735" y="1819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20320</xdr:rowOff>
    </xdr:from>
    <xdr:ext cx="403860" cy="257810"/>
    <xdr:sp macro="" textlink="">
      <xdr:nvSpPr>
        <xdr:cNvPr id="785" name="n_3aveValue【公民館】&#10;有形固定資産減価償却率"/>
        <xdr:cNvSpPr txBox="1"/>
      </xdr:nvSpPr>
      <xdr:spPr>
        <a:xfrm>
          <a:off x="13500735" y="1819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6985</xdr:rowOff>
    </xdr:from>
    <xdr:ext cx="403860" cy="257810"/>
    <xdr:sp macro="" textlink="">
      <xdr:nvSpPr>
        <xdr:cNvPr id="786" name="n_4aveValue【公民館】&#10;有形固定資産減価償却率"/>
        <xdr:cNvSpPr txBox="1"/>
      </xdr:nvSpPr>
      <xdr:spPr>
        <a:xfrm>
          <a:off x="12611735" y="181806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161290</xdr:rowOff>
    </xdr:from>
    <xdr:ext cx="405130" cy="259080"/>
    <xdr:sp macro="" textlink="">
      <xdr:nvSpPr>
        <xdr:cNvPr id="787" name="n_1mainValue【公民館】&#10;有形固定資産減価償却率"/>
        <xdr:cNvSpPr txBox="1"/>
      </xdr:nvSpPr>
      <xdr:spPr>
        <a:xfrm>
          <a:off x="15266035" y="1713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102870</xdr:rowOff>
    </xdr:from>
    <xdr:ext cx="403860" cy="259080"/>
    <xdr:sp macro="" textlink="">
      <xdr:nvSpPr>
        <xdr:cNvPr id="788" name="n_2mainValue【公民館】&#10;有形固定資産減価償却率"/>
        <xdr:cNvSpPr txBox="1"/>
      </xdr:nvSpPr>
      <xdr:spPr>
        <a:xfrm>
          <a:off x="14389735" y="17076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45720</xdr:rowOff>
    </xdr:from>
    <xdr:ext cx="403860" cy="259080"/>
    <xdr:sp macro="" textlink="">
      <xdr:nvSpPr>
        <xdr:cNvPr id="789" name="n_3mainValue【公民館】&#10;有形固定資産減価償却率"/>
        <xdr:cNvSpPr txBox="1"/>
      </xdr:nvSpPr>
      <xdr:spPr>
        <a:xfrm>
          <a:off x="13500735" y="17019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98</xdr:row>
      <xdr:rowOff>160020</xdr:rowOff>
    </xdr:from>
    <xdr:ext cx="340360" cy="259080"/>
    <xdr:sp macro="" textlink="">
      <xdr:nvSpPr>
        <xdr:cNvPr id="790" name="n_4mainValue【公民館】&#10;有形固定資産減価償却率"/>
        <xdr:cNvSpPr txBox="1"/>
      </xdr:nvSpPr>
      <xdr:spPr>
        <a:xfrm>
          <a:off x="12644120" y="1696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99" name="テキスト ボックス 79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0" name="直線コネクタ 7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1" name="直線コネクタ 80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802" name="テキスト ボックス 801"/>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3" name="直線コネクタ 80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804" name="テキスト ボックス 803"/>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5" name="直線コネクタ 80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806" name="テキスト ボックス 805"/>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7" name="直線コネクタ 80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808" name="テキスト ボックス 807"/>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9" name="直線コネクタ 80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810" name="テキスト ボックス 809"/>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1" name="直線コネクタ 81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812" name="テキスト ボックス 811"/>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3" name="直線コネクタ 8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4" name="テキスト ボックス 81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156210</xdr:rowOff>
    </xdr:from>
    <xdr:to xmlns:xdr="http://schemas.openxmlformats.org/drawingml/2006/spreadsheetDrawing">
      <xdr:col>116</xdr:col>
      <xdr:colOff>62865</xdr:colOff>
      <xdr:row>109</xdr:row>
      <xdr:rowOff>20955</xdr:rowOff>
    </xdr:to>
    <xdr:cxnSp macro="">
      <xdr:nvCxnSpPr>
        <xdr:cNvPr id="816" name="直線コネクタ 815"/>
        <xdr:cNvCxnSpPr/>
      </xdr:nvCxnSpPr>
      <xdr:spPr>
        <a:xfrm flipV="1">
          <a:off x="22160865" y="1730121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17"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18" name="直線コネクタ 817"/>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102870</xdr:rowOff>
    </xdr:from>
    <xdr:ext cx="469900" cy="259080"/>
    <xdr:sp macro="" textlink="">
      <xdr:nvSpPr>
        <xdr:cNvPr id="819" name="【公民館】&#10;一人当たり面積最大値テキスト"/>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156210</xdr:rowOff>
    </xdr:from>
    <xdr:to xmlns:xdr="http://schemas.openxmlformats.org/drawingml/2006/spreadsheetDrawing">
      <xdr:col>116</xdr:col>
      <xdr:colOff>152400</xdr:colOff>
      <xdr:row>100</xdr:row>
      <xdr:rowOff>156210</xdr:rowOff>
    </xdr:to>
    <xdr:cxnSp macro="">
      <xdr:nvCxnSpPr>
        <xdr:cNvPr id="820" name="直線コネクタ 819"/>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137795</xdr:rowOff>
    </xdr:from>
    <xdr:ext cx="469900" cy="259080"/>
    <xdr:sp macro="" textlink="">
      <xdr:nvSpPr>
        <xdr:cNvPr id="821" name="【公民館】&#10;一人当たり面積平均値テキスト"/>
        <xdr:cNvSpPr txBox="1"/>
      </xdr:nvSpPr>
      <xdr:spPr>
        <a:xfrm>
          <a:off x="22199600" y="18311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159385</xdr:rowOff>
    </xdr:from>
    <xdr:to xmlns:xdr="http://schemas.openxmlformats.org/drawingml/2006/spreadsheetDrawing">
      <xdr:col>116</xdr:col>
      <xdr:colOff>114300</xdr:colOff>
      <xdr:row>107</xdr:row>
      <xdr:rowOff>89535</xdr:rowOff>
    </xdr:to>
    <xdr:sp macro="" textlink="">
      <xdr:nvSpPr>
        <xdr:cNvPr id="822" name="フローチャート: 判断 821"/>
        <xdr:cNvSpPr/>
      </xdr:nvSpPr>
      <xdr:spPr>
        <a:xfrm>
          <a:off x="22110700" y="183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141605</xdr:rowOff>
    </xdr:from>
    <xdr:to xmlns:xdr="http://schemas.openxmlformats.org/drawingml/2006/spreadsheetDrawing">
      <xdr:col>112</xdr:col>
      <xdr:colOff>38100</xdr:colOff>
      <xdr:row>107</xdr:row>
      <xdr:rowOff>71755</xdr:rowOff>
    </xdr:to>
    <xdr:sp macro="" textlink="">
      <xdr:nvSpPr>
        <xdr:cNvPr id="823" name="フローチャート: 判断 822"/>
        <xdr:cNvSpPr/>
      </xdr:nvSpPr>
      <xdr:spPr>
        <a:xfrm>
          <a:off x="21272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149225</xdr:rowOff>
    </xdr:from>
    <xdr:to xmlns:xdr="http://schemas.openxmlformats.org/drawingml/2006/spreadsheetDrawing">
      <xdr:col>107</xdr:col>
      <xdr:colOff>101600</xdr:colOff>
      <xdr:row>107</xdr:row>
      <xdr:rowOff>79375</xdr:rowOff>
    </xdr:to>
    <xdr:sp macro="" textlink="">
      <xdr:nvSpPr>
        <xdr:cNvPr id="824" name="フローチャート: 判断 823"/>
        <xdr:cNvSpPr/>
      </xdr:nvSpPr>
      <xdr:spPr>
        <a:xfrm>
          <a:off x="20383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141605</xdr:rowOff>
    </xdr:from>
    <xdr:to xmlns:xdr="http://schemas.openxmlformats.org/drawingml/2006/spreadsheetDrawing">
      <xdr:col>102</xdr:col>
      <xdr:colOff>165100</xdr:colOff>
      <xdr:row>107</xdr:row>
      <xdr:rowOff>71755</xdr:rowOff>
    </xdr:to>
    <xdr:sp macro="" textlink="">
      <xdr:nvSpPr>
        <xdr:cNvPr id="825" name="フローチャート: 判断 824"/>
        <xdr:cNvSpPr/>
      </xdr:nvSpPr>
      <xdr:spPr>
        <a:xfrm>
          <a:off x="19494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151130</xdr:rowOff>
    </xdr:from>
    <xdr:to xmlns:xdr="http://schemas.openxmlformats.org/drawingml/2006/spreadsheetDrawing">
      <xdr:col>98</xdr:col>
      <xdr:colOff>38100</xdr:colOff>
      <xdr:row>107</xdr:row>
      <xdr:rowOff>81280</xdr:rowOff>
    </xdr:to>
    <xdr:sp macro="" textlink="">
      <xdr:nvSpPr>
        <xdr:cNvPr id="826" name="フローチャート: 判断 825"/>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7" name="テキスト ボックス 8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8" name="テキスト ボックス 8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9" name="テキスト ボックス 8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0" name="テキスト ボックス 8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1" name="テキスト ボックス 8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168910</xdr:rowOff>
    </xdr:from>
    <xdr:to xmlns:xdr="http://schemas.openxmlformats.org/drawingml/2006/spreadsheetDrawing">
      <xdr:col>116</xdr:col>
      <xdr:colOff>114300</xdr:colOff>
      <xdr:row>105</xdr:row>
      <xdr:rowOff>99060</xdr:rowOff>
    </xdr:to>
    <xdr:sp macro="" textlink="">
      <xdr:nvSpPr>
        <xdr:cNvPr id="832" name="楕円 831"/>
        <xdr:cNvSpPr/>
      </xdr:nvSpPr>
      <xdr:spPr>
        <a:xfrm>
          <a:off x="221107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20320</xdr:rowOff>
    </xdr:from>
    <xdr:ext cx="469900" cy="257810"/>
    <xdr:sp macro="" textlink="">
      <xdr:nvSpPr>
        <xdr:cNvPr id="833" name="【公民館】&#10;一人当たり面積該当値テキスト"/>
        <xdr:cNvSpPr txBox="1"/>
      </xdr:nvSpPr>
      <xdr:spPr>
        <a:xfrm>
          <a:off x="22199600" y="17851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15875</xdr:rowOff>
    </xdr:from>
    <xdr:to xmlns:xdr="http://schemas.openxmlformats.org/drawingml/2006/spreadsheetDrawing">
      <xdr:col>112</xdr:col>
      <xdr:colOff>38100</xdr:colOff>
      <xdr:row>105</xdr:row>
      <xdr:rowOff>117475</xdr:rowOff>
    </xdr:to>
    <xdr:sp macro="" textlink="">
      <xdr:nvSpPr>
        <xdr:cNvPr id="834" name="楕円 833"/>
        <xdr:cNvSpPr/>
      </xdr:nvSpPr>
      <xdr:spPr>
        <a:xfrm>
          <a:off x="2127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48260</xdr:rowOff>
    </xdr:from>
    <xdr:to xmlns:xdr="http://schemas.openxmlformats.org/drawingml/2006/spreadsheetDrawing">
      <xdr:col>116</xdr:col>
      <xdr:colOff>63500</xdr:colOff>
      <xdr:row>105</xdr:row>
      <xdr:rowOff>66675</xdr:rowOff>
    </xdr:to>
    <xdr:cxnSp macro="">
      <xdr:nvCxnSpPr>
        <xdr:cNvPr id="835" name="直線コネクタ 834"/>
        <xdr:cNvCxnSpPr/>
      </xdr:nvCxnSpPr>
      <xdr:spPr>
        <a:xfrm flipV="1">
          <a:off x="21323300" y="1805051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34925</xdr:rowOff>
    </xdr:from>
    <xdr:to xmlns:xdr="http://schemas.openxmlformats.org/drawingml/2006/spreadsheetDrawing">
      <xdr:col>107</xdr:col>
      <xdr:colOff>101600</xdr:colOff>
      <xdr:row>105</xdr:row>
      <xdr:rowOff>136525</xdr:rowOff>
    </xdr:to>
    <xdr:sp macro="" textlink="">
      <xdr:nvSpPr>
        <xdr:cNvPr id="836" name="楕円 835"/>
        <xdr:cNvSpPr/>
      </xdr:nvSpPr>
      <xdr:spPr>
        <a:xfrm>
          <a:off x="2038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66675</xdr:rowOff>
    </xdr:from>
    <xdr:to xmlns:xdr="http://schemas.openxmlformats.org/drawingml/2006/spreadsheetDrawing">
      <xdr:col>111</xdr:col>
      <xdr:colOff>177800</xdr:colOff>
      <xdr:row>105</xdr:row>
      <xdr:rowOff>86360</xdr:rowOff>
    </xdr:to>
    <xdr:cxnSp macro="">
      <xdr:nvCxnSpPr>
        <xdr:cNvPr id="837" name="直線コネクタ 836"/>
        <xdr:cNvCxnSpPr/>
      </xdr:nvCxnSpPr>
      <xdr:spPr>
        <a:xfrm flipV="1">
          <a:off x="20434300" y="180689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52070</xdr:rowOff>
    </xdr:from>
    <xdr:to xmlns:xdr="http://schemas.openxmlformats.org/drawingml/2006/spreadsheetDrawing">
      <xdr:col>102</xdr:col>
      <xdr:colOff>165100</xdr:colOff>
      <xdr:row>105</xdr:row>
      <xdr:rowOff>153035</xdr:rowOff>
    </xdr:to>
    <xdr:sp macro="" textlink="">
      <xdr:nvSpPr>
        <xdr:cNvPr id="838" name="楕円 837"/>
        <xdr:cNvSpPr/>
      </xdr:nvSpPr>
      <xdr:spPr>
        <a:xfrm>
          <a:off x="19494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86360</xdr:rowOff>
    </xdr:from>
    <xdr:to xmlns:xdr="http://schemas.openxmlformats.org/drawingml/2006/spreadsheetDrawing">
      <xdr:col>107</xdr:col>
      <xdr:colOff>50800</xdr:colOff>
      <xdr:row>105</xdr:row>
      <xdr:rowOff>102235</xdr:rowOff>
    </xdr:to>
    <xdr:cxnSp macro="">
      <xdr:nvCxnSpPr>
        <xdr:cNvPr id="839" name="直線コネクタ 838"/>
        <xdr:cNvCxnSpPr/>
      </xdr:nvCxnSpPr>
      <xdr:spPr>
        <a:xfrm flipV="1">
          <a:off x="19545300" y="180886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27305</xdr:rowOff>
    </xdr:from>
    <xdr:to xmlns:xdr="http://schemas.openxmlformats.org/drawingml/2006/spreadsheetDrawing">
      <xdr:col>98</xdr:col>
      <xdr:colOff>38100</xdr:colOff>
      <xdr:row>104</xdr:row>
      <xdr:rowOff>128905</xdr:rowOff>
    </xdr:to>
    <xdr:sp macro="" textlink="">
      <xdr:nvSpPr>
        <xdr:cNvPr id="840" name="楕円 839"/>
        <xdr:cNvSpPr/>
      </xdr:nvSpPr>
      <xdr:spPr>
        <a:xfrm>
          <a:off x="18605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78105</xdr:rowOff>
    </xdr:from>
    <xdr:to xmlns:xdr="http://schemas.openxmlformats.org/drawingml/2006/spreadsheetDrawing">
      <xdr:col>102</xdr:col>
      <xdr:colOff>114300</xdr:colOff>
      <xdr:row>105</xdr:row>
      <xdr:rowOff>102235</xdr:rowOff>
    </xdr:to>
    <xdr:cxnSp macro="">
      <xdr:nvCxnSpPr>
        <xdr:cNvPr id="841" name="直線コネクタ 840"/>
        <xdr:cNvCxnSpPr/>
      </xdr:nvCxnSpPr>
      <xdr:spPr>
        <a:xfrm>
          <a:off x="18656300" y="1790890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63500</xdr:rowOff>
    </xdr:from>
    <xdr:ext cx="469900" cy="257810"/>
    <xdr:sp macro="" textlink="">
      <xdr:nvSpPr>
        <xdr:cNvPr id="842" name="n_1aveValue【公民館】&#10;一人当たり面積"/>
        <xdr:cNvSpPr txBox="1"/>
      </xdr:nvSpPr>
      <xdr:spPr>
        <a:xfrm>
          <a:off x="21075650" y="18408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70485</xdr:rowOff>
    </xdr:from>
    <xdr:ext cx="468630" cy="259080"/>
    <xdr:sp macro="" textlink="">
      <xdr:nvSpPr>
        <xdr:cNvPr id="843" name="n_2aveValue【公民館】&#10;一人当たり面積"/>
        <xdr:cNvSpPr txBox="1"/>
      </xdr:nvSpPr>
      <xdr:spPr>
        <a:xfrm>
          <a:off x="20199350" y="18415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63500</xdr:rowOff>
    </xdr:from>
    <xdr:ext cx="468630" cy="257810"/>
    <xdr:sp macro="" textlink="">
      <xdr:nvSpPr>
        <xdr:cNvPr id="844" name="n_3aveValue【公民館】&#10;一人当たり面積"/>
        <xdr:cNvSpPr txBox="1"/>
      </xdr:nvSpPr>
      <xdr:spPr>
        <a:xfrm>
          <a:off x="19310350" y="18408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72390</xdr:rowOff>
    </xdr:from>
    <xdr:ext cx="468630" cy="259080"/>
    <xdr:sp macro="" textlink="">
      <xdr:nvSpPr>
        <xdr:cNvPr id="845" name="n_4aveValue【公民館】&#10;一人当たり面積"/>
        <xdr:cNvSpPr txBox="1"/>
      </xdr:nvSpPr>
      <xdr:spPr>
        <a:xfrm>
          <a:off x="18421350" y="18417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133985</xdr:rowOff>
    </xdr:from>
    <xdr:ext cx="469900" cy="257810"/>
    <xdr:sp macro="" textlink="">
      <xdr:nvSpPr>
        <xdr:cNvPr id="846" name="n_1mainValue【公民館】&#10;一人当たり面積"/>
        <xdr:cNvSpPr txBox="1"/>
      </xdr:nvSpPr>
      <xdr:spPr>
        <a:xfrm>
          <a:off x="21075650" y="17793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153035</xdr:rowOff>
    </xdr:from>
    <xdr:ext cx="468630" cy="259080"/>
    <xdr:sp macro="" textlink="">
      <xdr:nvSpPr>
        <xdr:cNvPr id="847" name="n_2mainValue【公民館】&#10;一人当たり面積"/>
        <xdr:cNvSpPr txBox="1"/>
      </xdr:nvSpPr>
      <xdr:spPr>
        <a:xfrm>
          <a:off x="20199350" y="17812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169545</xdr:rowOff>
    </xdr:from>
    <xdr:ext cx="468630" cy="257810"/>
    <xdr:sp macro="" textlink="">
      <xdr:nvSpPr>
        <xdr:cNvPr id="848" name="n_3mainValue【公民館】&#10;一人当たり面積"/>
        <xdr:cNvSpPr txBox="1"/>
      </xdr:nvSpPr>
      <xdr:spPr>
        <a:xfrm>
          <a:off x="19310350" y="17828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145415</xdr:rowOff>
    </xdr:from>
    <xdr:ext cx="468630" cy="257810"/>
    <xdr:sp macro="" textlink="">
      <xdr:nvSpPr>
        <xdr:cNvPr id="849" name="n_4mainValue【公民館】&#10;一人当たり面積"/>
        <xdr:cNvSpPr txBox="1"/>
      </xdr:nvSpPr>
      <xdr:spPr>
        <a:xfrm>
          <a:off x="18421350" y="17633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公営住宅については老朽化が進んでおり、類似団体と同傾向で推移している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その差が大き</a:t>
          </a:r>
          <a:r>
            <a:rPr kumimoji="1" lang="ja-JP" altLang="en-US" sz="1100">
              <a:solidFill>
                <a:schemeClr val="dk1"/>
              </a:solidFill>
              <a:effectLst/>
              <a:latin typeface="+mn-lt"/>
              <a:ea typeface="+mn-ea"/>
              <a:cs typeface="+mn-cs"/>
            </a:rPr>
            <a:t>くなっている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橋梁・トンネル、港湾・漁港については、類似平均団体より数値は下回っているが、その差は縮小傾向にあるので、今後も</a:t>
          </a:r>
          <a:r>
            <a:rPr kumimoji="1" lang="ja-JP" altLang="ja-JP" sz="1100">
              <a:solidFill>
                <a:schemeClr val="dk1"/>
              </a:solidFill>
              <a:effectLst/>
              <a:latin typeface="+mn-lt"/>
              <a:ea typeface="+mn-ea"/>
              <a:cs typeface="+mn-cs"/>
            </a:rPr>
            <a:t>長寿命化対策の実施等により比率上昇の抑制に努める必要がある。</a:t>
          </a:r>
          <a:endParaRPr lang="ja-JP" altLang="ja-JP" sz="1400">
            <a:effectLst/>
          </a:endParaRPr>
        </a:p>
        <a:p>
          <a:r>
            <a:rPr kumimoji="1" lang="ja-JP" altLang="ja-JP" sz="1100">
              <a:solidFill>
                <a:schemeClr val="dk1"/>
              </a:solidFill>
              <a:effectLst/>
              <a:latin typeface="+mn-lt"/>
              <a:ea typeface="+mn-ea"/>
              <a:cs typeface="+mn-cs"/>
            </a:rPr>
            <a:t>一方、保育園、学校施設、公民館については、高台移転等により新たに建設された施設のため、類似団体より低い数値で推移しており、今後、減価償却は進んでいくものの、類似団体を下回る推移については変わらず続いていくと想定される。</a:t>
          </a:r>
          <a:endParaRPr lang="ja-JP" altLang="ja-JP" sz="1400">
            <a:effectLst/>
          </a:endParaRPr>
        </a:p>
        <a:p>
          <a:r>
            <a:rPr kumimoji="1" lang="ja-JP" altLang="ja-JP" sz="1100">
              <a:solidFill>
                <a:schemeClr val="dk1"/>
              </a:solidFill>
              <a:effectLst/>
              <a:latin typeface="+mn-lt"/>
              <a:ea typeface="+mn-ea"/>
              <a:cs typeface="+mn-cs"/>
            </a:rPr>
            <a:t>道路に関しては、類似団体や全国平均、県平均と同様の傾向にあり、計画的に舗装や改良工事を実施しているが、比率は徐々に上昇している。</a:t>
          </a:r>
          <a:endParaRPr lang="ja-JP" altLang="ja-JP" sz="1400">
            <a:effectLst/>
          </a:endParaRPr>
        </a:p>
        <a:p>
          <a:r>
            <a:rPr kumimoji="1" lang="ja-JP" altLang="ja-JP" sz="1100">
              <a:solidFill>
                <a:schemeClr val="dk1"/>
              </a:solidFill>
              <a:effectLst/>
              <a:latin typeface="+mn-lt"/>
              <a:ea typeface="+mn-ea"/>
              <a:cs typeface="+mn-cs"/>
            </a:rPr>
            <a:t>各施設の住民一人当たりの面積が類似団体と比較して大きい要因は、海岸線延長が長く山間部にも小さな集落が点在するという地理的条件によるものである。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12,271
12,177
266.01
10,656,500
10,383,246
248,277
5,446,147
14,427,256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16.6
65.7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7820" cy="257810"/>
    <xdr:sp macro="" textlink="">
      <xdr:nvSpPr>
        <xdr:cNvPr id="53" name="テキスト ボックス 52"/>
        <xdr:cNvSpPr txBox="1"/>
      </xdr:nvSpPr>
      <xdr:spPr>
        <a:xfrm>
          <a:off x="422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82550</xdr:rowOff>
    </xdr:from>
    <xdr:ext cx="405130" cy="259080"/>
    <xdr:sp macro="" textlink="">
      <xdr:nvSpPr>
        <xdr:cNvPr id="61" name="【図書館】&#10;有形固定資産減価償却率平均値テキスト"/>
        <xdr:cNvSpPr txBox="1"/>
      </xdr:nvSpPr>
      <xdr:spPr>
        <a:xfrm>
          <a:off x="4673600" y="608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19050</xdr:rowOff>
    </xdr:from>
    <xdr:to xmlns:xdr="http://schemas.openxmlformats.org/drawingml/2006/spreadsheetDrawing">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2540</xdr:rowOff>
    </xdr:from>
    <xdr:to xmlns:xdr="http://schemas.openxmlformats.org/drawingml/2006/spreadsheetDrawing">
      <xdr:col>24</xdr:col>
      <xdr:colOff>114300</xdr:colOff>
      <xdr:row>39</xdr:row>
      <xdr:rowOff>104140</xdr:rowOff>
    </xdr:to>
    <xdr:sp macro="" textlink="">
      <xdr:nvSpPr>
        <xdr:cNvPr id="72" name="楕円 71"/>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152400</xdr:rowOff>
    </xdr:from>
    <xdr:ext cx="405130" cy="259080"/>
    <xdr:sp macro="" textlink="">
      <xdr:nvSpPr>
        <xdr:cNvPr id="73" name="【図書館】&#10;有形固定資産減価償却率該当値テキスト"/>
        <xdr:cNvSpPr txBox="1"/>
      </xdr:nvSpPr>
      <xdr:spPr>
        <a:xfrm>
          <a:off x="4673600" y="666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165100</xdr:rowOff>
    </xdr:from>
    <xdr:to xmlns:xdr="http://schemas.openxmlformats.org/drawingml/2006/spreadsheetDrawing">
      <xdr:col>20</xdr:col>
      <xdr:colOff>38100</xdr:colOff>
      <xdr:row>39</xdr:row>
      <xdr:rowOff>95250</xdr:rowOff>
    </xdr:to>
    <xdr:sp macro="" textlink="">
      <xdr:nvSpPr>
        <xdr:cNvPr id="74" name="楕円 73"/>
        <xdr:cNvSpPr/>
      </xdr:nvSpPr>
      <xdr:spPr>
        <a:xfrm>
          <a:off x="3746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44450</xdr:rowOff>
    </xdr:from>
    <xdr:to xmlns:xdr="http://schemas.openxmlformats.org/drawingml/2006/spreadsheetDrawing">
      <xdr:col>24</xdr:col>
      <xdr:colOff>63500</xdr:colOff>
      <xdr:row>39</xdr:row>
      <xdr:rowOff>53340</xdr:rowOff>
    </xdr:to>
    <xdr:cxnSp macro="">
      <xdr:nvCxnSpPr>
        <xdr:cNvPr id="75" name="直線コネクタ 74"/>
        <xdr:cNvCxnSpPr/>
      </xdr:nvCxnSpPr>
      <xdr:spPr>
        <a:xfrm>
          <a:off x="3797300" y="67310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139700</xdr:rowOff>
    </xdr:from>
    <xdr:to xmlns:xdr="http://schemas.openxmlformats.org/drawingml/2006/spreadsheetDrawing">
      <xdr:col>15</xdr:col>
      <xdr:colOff>101600</xdr:colOff>
      <xdr:row>39</xdr:row>
      <xdr:rowOff>69850</xdr:rowOff>
    </xdr:to>
    <xdr:sp macro="" textlink="">
      <xdr:nvSpPr>
        <xdr:cNvPr id="76" name="楕円 75"/>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19050</xdr:rowOff>
    </xdr:from>
    <xdr:to xmlns:xdr="http://schemas.openxmlformats.org/drawingml/2006/spreadsheetDrawing">
      <xdr:col>19</xdr:col>
      <xdr:colOff>177800</xdr:colOff>
      <xdr:row>39</xdr:row>
      <xdr:rowOff>44450</xdr:rowOff>
    </xdr:to>
    <xdr:cxnSp macro="">
      <xdr:nvCxnSpPr>
        <xdr:cNvPr id="77" name="直線コネクタ 76"/>
        <xdr:cNvCxnSpPr/>
      </xdr:nvCxnSpPr>
      <xdr:spPr>
        <a:xfrm>
          <a:off x="2908300" y="6705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114300</xdr:rowOff>
    </xdr:from>
    <xdr:to xmlns:xdr="http://schemas.openxmlformats.org/drawingml/2006/spreadsheetDrawing">
      <xdr:col>10</xdr:col>
      <xdr:colOff>165100</xdr:colOff>
      <xdr:row>39</xdr:row>
      <xdr:rowOff>44450</xdr:rowOff>
    </xdr:to>
    <xdr:sp macro="" textlink="">
      <xdr:nvSpPr>
        <xdr:cNvPr id="78" name="楕円 77"/>
        <xdr:cNvSpPr/>
      </xdr:nvSpPr>
      <xdr:spPr>
        <a:xfrm>
          <a:off x="196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165100</xdr:rowOff>
    </xdr:from>
    <xdr:to xmlns:xdr="http://schemas.openxmlformats.org/drawingml/2006/spreadsheetDrawing">
      <xdr:col>15</xdr:col>
      <xdr:colOff>50800</xdr:colOff>
      <xdr:row>39</xdr:row>
      <xdr:rowOff>19050</xdr:rowOff>
    </xdr:to>
    <xdr:cxnSp macro="">
      <xdr:nvCxnSpPr>
        <xdr:cNvPr id="79" name="直線コネクタ 78"/>
        <xdr:cNvCxnSpPr/>
      </xdr:nvCxnSpPr>
      <xdr:spPr>
        <a:xfrm>
          <a:off x="2019300" y="6680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88900</xdr:rowOff>
    </xdr:from>
    <xdr:to xmlns:xdr="http://schemas.openxmlformats.org/drawingml/2006/spreadsheetDrawing">
      <xdr:col>6</xdr:col>
      <xdr:colOff>38100</xdr:colOff>
      <xdr:row>39</xdr:row>
      <xdr:rowOff>19050</xdr:rowOff>
    </xdr:to>
    <xdr:sp macro="" textlink="">
      <xdr:nvSpPr>
        <xdr:cNvPr id="80" name="楕円 79"/>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139700</xdr:rowOff>
    </xdr:from>
    <xdr:to xmlns:xdr="http://schemas.openxmlformats.org/drawingml/2006/spreadsheetDrawing">
      <xdr:col>10</xdr:col>
      <xdr:colOff>114300</xdr:colOff>
      <xdr:row>38</xdr:row>
      <xdr:rowOff>165100</xdr:rowOff>
    </xdr:to>
    <xdr:cxnSp macro="">
      <xdr:nvCxnSpPr>
        <xdr:cNvPr id="81" name="直線コネクタ 80"/>
        <xdr:cNvCxnSpPr/>
      </xdr:nvCxnSpPr>
      <xdr:spPr>
        <a:xfrm>
          <a:off x="1130300" y="66548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8890</xdr:rowOff>
    </xdr:from>
    <xdr:ext cx="405130" cy="257810"/>
    <xdr:sp macro="" textlink="">
      <xdr:nvSpPr>
        <xdr:cNvPr id="82" name="n_1aveValue【図書館】&#10;有形固定資産減価償却率"/>
        <xdr:cNvSpPr txBox="1"/>
      </xdr:nvSpPr>
      <xdr:spPr>
        <a:xfrm>
          <a:off x="3582035" y="60096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160020</xdr:rowOff>
    </xdr:from>
    <xdr:ext cx="403860" cy="259080"/>
    <xdr:sp macro="" textlink="">
      <xdr:nvSpPr>
        <xdr:cNvPr id="83" name="n_2aveValue【図書館】&#10;有形固定資産減価償却率"/>
        <xdr:cNvSpPr txBox="1"/>
      </xdr:nvSpPr>
      <xdr:spPr>
        <a:xfrm>
          <a:off x="2705735" y="5989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143510</xdr:rowOff>
    </xdr:from>
    <xdr:ext cx="403860" cy="257810"/>
    <xdr:sp macro="" textlink="">
      <xdr:nvSpPr>
        <xdr:cNvPr id="84" name="n_3aveValue【図書館】&#10;有形固定資産減価償却率"/>
        <xdr:cNvSpPr txBox="1"/>
      </xdr:nvSpPr>
      <xdr:spPr>
        <a:xfrm>
          <a:off x="1816735" y="5972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137160</xdr:rowOff>
    </xdr:from>
    <xdr:ext cx="403860" cy="259080"/>
    <xdr:sp macro="" textlink="">
      <xdr:nvSpPr>
        <xdr:cNvPr id="85" name="n_4aveValue【図書館】&#10;有形固定資産減価償却率"/>
        <xdr:cNvSpPr txBox="1"/>
      </xdr:nvSpPr>
      <xdr:spPr>
        <a:xfrm>
          <a:off x="927735" y="5966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86360</xdr:rowOff>
    </xdr:from>
    <xdr:ext cx="405130" cy="257810"/>
    <xdr:sp macro="" textlink="">
      <xdr:nvSpPr>
        <xdr:cNvPr id="86" name="n_1mainValue【図書館】&#10;有形固定資産減価償却率"/>
        <xdr:cNvSpPr txBox="1"/>
      </xdr:nvSpPr>
      <xdr:spPr>
        <a:xfrm>
          <a:off x="3582035" y="6772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60960</xdr:rowOff>
    </xdr:from>
    <xdr:ext cx="403860" cy="259080"/>
    <xdr:sp macro="" textlink="">
      <xdr:nvSpPr>
        <xdr:cNvPr id="87" name="n_2mainValue【図書館】&#10;有形固定資産減価償却率"/>
        <xdr:cNvSpPr txBox="1"/>
      </xdr:nvSpPr>
      <xdr:spPr>
        <a:xfrm>
          <a:off x="2705735" y="6747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35560</xdr:rowOff>
    </xdr:from>
    <xdr:ext cx="403860" cy="259080"/>
    <xdr:sp macro="" textlink="">
      <xdr:nvSpPr>
        <xdr:cNvPr id="88" name="n_3mainValue【図書館】&#10;有形固定資産減価償却率"/>
        <xdr:cNvSpPr txBox="1"/>
      </xdr:nvSpPr>
      <xdr:spPr>
        <a:xfrm>
          <a:off x="1816735" y="6722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10160</xdr:rowOff>
    </xdr:from>
    <xdr:ext cx="403860" cy="259080"/>
    <xdr:sp macro="" textlink="">
      <xdr:nvSpPr>
        <xdr:cNvPr id="89" name="n_4mainValue【図書館】&#10;有形固定資産減価償却率"/>
        <xdr:cNvSpPr txBox="1"/>
      </xdr:nvSpPr>
      <xdr:spPr>
        <a:xfrm>
          <a:off x="927735" y="6696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8" name="テキスト ボックス 97"/>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1" name="テキスト ボックス 100"/>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3" name="テキスト ボックス 102"/>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5" name="テキスト ボックス 104"/>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7" name="テキスト ボックス 106"/>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09" name="テキスト ボックス 108"/>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34290</xdr:rowOff>
    </xdr:from>
    <xdr:to xmlns:xdr="http://schemas.openxmlformats.org/drawingml/2006/spreadsheetDrawing">
      <xdr:col>54</xdr:col>
      <xdr:colOff>189865</xdr:colOff>
      <xdr:row>42</xdr:row>
      <xdr:rowOff>3810</xdr:rowOff>
    </xdr:to>
    <xdr:cxnSp macro="">
      <xdr:nvCxnSpPr>
        <xdr:cNvPr id="113" name="直線コネクタ 112"/>
        <xdr:cNvCxnSpPr/>
      </xdr:nvCxnSpPr>
      <xdr:spPr>
        <a:xfrm flipV="1">
          <a:off x="10476865" y="586359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7620</xdr:rowOff>
    </xdr:from>
    <xdr:ext cx="469900" cy="257810"/>
    <xdr:sp macro="" textlink="">
      <xdr:nvSpPr>
        <xdr:cNvPr id="114" name="【図書館】&#10;一人当たり面積最小値テキスト"/>
        <xdr:cNvSpPr txBox="1"/>
      </xdr:nvSpPr>
      <xdr:spPr>
        <a:xfrm>
          <a:off x="1051560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5" name="直線コネクタ 114"/>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152400</xdr:rowOff>
    </xdr:from>
    <xdr:ext cx="469900" cy="259080"/>
    <xdr:sp macro="" textlink="">
      <xdr:nvSpPr>
        <xdr:cNvPr id="116" name="【図書館】&#10;一人当たり面積最大値テキスト"/>
        <xdr:cNvSpPr txBox="1"/>
      </xdr:nvSpPr>
      <xdr:spPr>
        <a:xfrm>
          <a:off x="10515600" y="563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34290</xdr:rowOff>
    </xdr:from>
    <xdr:to xmlns:xdr="http://schemas.openxmlformats.org/drawingml/2006/spreadsheetDrawing">
      <xdr:col>55</xdr:col>
      <xdr:colOff>88900</xdr:colOff>
      <xdr:row>34</xdr:row>
      <xdr:rowOff>34290</xdr:rowOff>
    </xdr:to>
    <xdr:cxnSp macro="">
      <xdr:nvCxnSpPr>
        <xdr:cNvPr id="117" name="直線コネクタ 116"/>
        <xdr:cNvCxnSpPr/>
      </xdr:nvCxnSpPr>
      <xdr:spPr>
        <a:xfrm>
          <a:off x="10388600" y="586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38100</xdr:rowOff>
    </xdr:from>
    <xdr:ext cx="469900" cy="259080"/>
    <xdr:sp macro="" textlink="">
      <xdr:nvSpPr>
        <xdr:cNvPr id="118" name="【図書館】&#10;一人当たり面積平均値テキスト"/>
        <xdr:cNvSpPr txBox="1"/>
      </xdr:nvSpPr>
      <xdr:spPr>
        <a:xfrm>
          <a:off x="10515600" y="6896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59690</xdr:rowOff>
    </xdr:from>
    <xdr:to xmlns:xdr="http://schemas.openxmlformats.org/drawingml/2006/spreadsheetDrawing">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67310</xdr:rowOff>
    </xdr:from>
    <xdr:to xmlns:xdr="http://schemas.openxmlformats.org/drawingml/2006/spreadsheetDrawing">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74930</xdr:rowOff>
    </xdr:from>
    <xdr:to xmlns:xdr="http://schemas.openxmlformats.org/drawingml/2006/spreadsheetDrawing">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78740</xdr:rowOff>
    </xdr:from>
    <xdr:to xmlns:xdr="http://schemas.openxmlformats.org/drawingml/2006/spreadsheetDrawing">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86360</xdr:rowOff>
    </xdr:from>
    <xdr:to xmlns:xdr="http://schemas.openxmlformats.org/drawingml/2006/spreadsheetDrawing">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48260</xdr:rowOff>
    </xdr:from>
    <xdr:to xmlns:xdr="http://schemas.openxmlformats.org/drawingml/2006/spreadsheetDrawing">
      <xdr:col>55</xdr:col>
      <xdr:colOff>50800</xdr:colOff>
      <xdr:row>40</xdr:row>
      <xdr:rowOff>149860</xdr:rowOff>
    </xdr:to>
    <xdr:sp macro="" textlink="">
      <xdr:nvSpPr>
        <xdr:cNvPr id="129" name="楕円 128"/>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71120</xdr:rowOff>
    </xdr:from>
    <xdr:ext cx="469900" cy="259080"/>
    <xdr:sp macro="" textlink="">
      <xdr:nvSpPr>
        <xdr:cNvPr id="130" name="【図書館】&#10;一人当たり面積該当値テキスト"/>
        <xdr:cNvSpPr txBox="1"/>
      </xdr:nvSpPr>
      <xdr:spPr>
        <a:xfrm>
          <a:off x="10515600" y="6757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55880</xdr:rowOff>
    </xdr:from>
    <xdr:to xmlns:xdr="http://schemas.openxmlformats.org/drawingml/2006/spreadsheetDrawing">
      <xdr:col>50</xdr:col>
      <xdr:colOff>165100</xdr:colOff>
      <xdr:row>40</xdr:row>
      <xdr:rowOff>157480</xdr:rowOff>
    </xdr:to>
    <xdr:sp macro="" textlink="">
      <xdr:nvSpPr>
        <xdr:cNvPr id="131" name="楕円 130"/>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99060</xdr:rowOff>
    </xdr:from>
    <xdr:to xmlns:xdr="http://schemas.openxmlformats.org/drawingml/2006/spreadsheetDrawing">
      <xdr:col>55</xdr:col>
      <xdr:colOff>0</xdr:colOff>
      <xdr:row>40</xdr:row>
      <xdr:rowOff>106680</xdr:rowOff>
    </xdr:to>
    <xdr:cxnSp macro="">
      <xdr:nvCxnSpPr>
        <xdr:cNvPr id="132" name="直線コネクタ 131"/>
        <xdr:cNvCxnSpPr/>
      </xdr:nvCxnSpPr>
      <xdr:spPr>
        <a:xfrm flipV="1">
          <a:off x="9639300" y="6957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63500</xdr:rowOff>
    </xdr:from>
    <xdr:to xmlns:xdr="http://schemas.openxmlformats.org/drawingml/2006/spreadsheetDrawing">
      <xdr:col>46</xdr:col>
      <xdr:colOff>38100</xdr:colOff>
      <xdr:row>40</xdr:row>
      <xdr:rowOff>165100</xdr:rowOff>
    </xdr:to>
    <xdr:sp macro="" textlink="">
      <xdr:nvSpPr>
        <xdr:cNvPr id="133" name="楕円 132"/>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106680</xdr:rowOff>
    </xdr:from>
    <xdr:to xmlns:xdr="http://schemas.openxmlformats.org/drawingml/2006/spreadsheetDrawing">
      <xdr:col>50</xdr:col>
      <xdr:colOff>114300</xdr:colOff>
      <xdr:row>40</xdr:row>
      <xdr:rowOff>114300</xdr:rowOff>
    </xdr:to>
    <xdr:cxnSp macro="">
      <xdr:nvCxnSpPr>
        <xdr:cNvPr id="134" name="直線コネクタ 133"/>
        <xdr:cNvCxnSpPr/>
      </xdr:nvCxnSpPr>
      <xdr:spPr>
        <a:xfrm flipV="1">
          <a:off x="8750300" y="6964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71120</xdr:rowOff>
    </xdr:from>
    <xdr:to xmlns:xdr="http://schemas.openxmlformats.org/drawingml/2006/spreadsheetDrawing">
      <xdr:col>41</xdr:col>
      <xdr:colOff>101600</xdr:colOff>
      <xdr:row>41</xdr:row>
      <xdr:rowOff>1270</xdr:rowOff>
    </xdr:to>
    <xdr:sp macro="" textlink="">
      <xdr:nvSpPr>
        <xdr:cNvPr id="135" name="楕円 134"/>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114300</xdr:rowOff>
    </xdr:from>
    <xdr:to xmlns:xdr="http://schemas.openxmlformats.org/drawingml/2006/spreadsheetDrawing">
      <xdr:col>45</xdr:col>
      <xdr:colOff>177800</xdr:colOff>
      <xdr:row>40</xdr:row>
      <xdr:rowOff>121920</xdr:rowOff>
    </xdr:to>
    <xdr:cxnSp macro="">
      <xdr:nvCxnSpPr>
        <xdr:cNvPr id="136" name="直線コネクタ 135"/>
        <xdr:cNvCxnSpPr/>
      </xdr:nvCxnSpPr>
      <xdr:spPr>
        <a:xfrm flipV="1">
          <a:off x="7861300" y="697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78740</xdr:rowOff>
    </xdr:from>
    <xdr:to xmlns:xdr="http://schemas.openxmlformats.org/drawingml/2006/spreadsheetDrawing">
      <xdr:col>36</xdr:col>
      <xdr:colOff>165100</xdr:colOff>
      <xdr:row>41</xdr:row>
      <xdr:rowOff>8890</xdr:rowOff>
    </xdr:to>
    <xdr:sp macro="" textlink="">
      <xdr:nvSpPr>
        <xdr:cNvPr id="137" name="楕円 136"/>
        <xdr:cNvSpPr/>
      </xdr:nvSpPr>
      <xdr:spPr>
        <a:xfrm>
          <a:off x="6921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121920</xdr:rowOff>
    </xdr:from>
    <xdr:to xmlns:xdr="http://schemas.openxmlformats.org/drawingml/2006/spreadsheetDrawing">
      <xdr:col>41</xdr:col>
      <xdr:colOff>50800</xdr:colOff>
      <xdr:row>40</xdr:row>
      <xdr:rowOff>129540</xdr:rowOff>
    </xdr:to>
    <xdr:cxnSp macro="">
      <xdr:nvCxnSpPr>
        <xdr:cNvPr id="138" name="直線コネクタ 137"/>
        <xdr:cNvCxnSpPr/>
      </xdr:nvCxnSpPr>
      <xdr:spPr>
        <a:xfrm flipV="1">
          <a:off x="6972300" y="6979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160020</xdr:rowOff>
    </xdr:from>
    <xdr:ext cx="469900" cy="259080"/>
    <xdr:sp macro="" textlink="">
      <xdr:nvSpPr>
        <xdr:cNvPr id="139" name="n_1aveValue【図書館】&#10;一人当たり面積"/>
        <xdr:cNvSpPr txBox="1"/>
      </xdr:nvSpPr>
      <xdr:spPr>
        <a:xfrm>
          <a:off x="9391650" y="7018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167640</xdr:rowOff>
    </xdr:from>
    <xdr:ext cx="468630" cy="257810"/>
    <xdr:sp macro="" textlink="">
      <xdr:nvSpPr>
        <xdr:cNvPr id="140" name="n_2aveValue【図書館】&#10;一人当たり面積"/>
        <xdr:cNvSpPr txBox="1"/>
      </xdr:nvSpPr>
      <xdr:spPr>
        <a:xfrm>
          <a:off x="8515350" y="7025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0</xdr:rowOff>
    </xdr:from>
    <xdr:ext cx="468630" cy="259080"/>
    <xdr:sp macro="" textlink="">
      <xdr:nvSpPr>
        <xdr:cNvPr id="141" name="n_3aveValue【図書館】&#10;一人当たり面積"/>
        <xdr:cNvSpPr txBox="1"/>
      </xdr:nvSpPr>
      <xdr:spPr>
        <a:xfrm>
          <a:off x="7626350" y="702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7620</xdr:rowOff>
    </xdr:from>
    <xdr:ext cx="468630" cy="257810"/>
    <xdr:sp macro="" textlink="">
      <xdr:nvSpPr>
        <xdr:cNvPr id="142" name="n_4aveValue【図書館】&#10;一人当たり面積"/>
        <xdr:cNvSpPr txBox="1"/>
      </xdr:nvSpPr>
      <xdr:spPr>
        <a:xfrm>
          <a:off x="6737350" y="7037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2540</xdr:rowOff>
    </xdr:from>
    <xdr:ext cx="469900" cy="259080"/>
    <xdr:sp macro="" textlink="">
      <xdr:nvSpPr>
        <xdr:cNvPr id="143" name="n_1mainValue【図書館】&#10;一人当たり面積"/>
        <xdr:cNvSpPr txBox="1"/>
      </xdr:nvSpPr>
      <xdr:spPr>
        <a:xfrm>
          <a:off x="9391650" y="668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10160</xdr:rowOff>
    </xdr:from>
    <xdr:ext cx="468630" cy="259080"/>
    <xdr:sp macro="" textlink="">
      <xdr:nvSpPr>
        <xdr:cNvPr id="144" name="n_2mainValue【図書館】&#10;一人当たり面積"/>
        <xdr:cNvSpPr txBox="1"/>
      </xdr:nvSpPr>
      <xdr:spPr>
        <a:xfrm>
          <a:off x="8515350" y="669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17780</xdr:rowOff>
    </xdr:from>
    <xdr:ext cx="468630" cy="257810"/>
    <xdr:sp macro="" textlink="">
      <xdr:nvSpPr>
        <xdr:cNvPr id="145" name="n_3mainValue【図書館】&#10;一人当たり面積"/>
        <xdr:cNvSpPr txBox="1"/>
      </xdr:nvSpPr>
      <xdr:spPr>
        <a:xfrm>
          <a:off x="7626350" y="6704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25400</xdr:rowOff>
    </xdr:from>
    <xdr:ext cx="468630" cy="259080"/>
    <xdr:sp macro="" textlink="">
      <xdr:nvSpPr>
        <xdr:cNvPr id="146" name="n_4mainValue【図書館】&#10;一人当たり面積"/>
        <xdr:cNvSpPr txBox="1"/>
      </xdr:nvSpPr>
      <xdr:spPr>
        <a:xfrm>
          <a:off x="6737350" y="6711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59" name="テキスト ボックス 158"/>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69" name="テキスト ボックス 168"/>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38100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46785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156210</xdr:rowOff>
    </xdr:from>
    <xdr:ext cx="405130" cy="257810"/>
    <xdr:sp macro="" textlink="">
      <xdr:nvSpPr>
        <xdr:cNvPr id="174" name="【体育館・プール】&#10;有形固定資産減価償却率最大値テキスト"/>
        <xdr:cNvSpPr txBox="1"/>
      </xdr:nvSpPr>
      <xdr:spPr>
        <a:xfrm>
          <a:off x="4673600" y="9243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38100</xdr:rowOff>
    </xdr:from>
    <xdr:to xmlns:xdr="http://schemas.openxmlformats.org/drawingml/2006/spreadsheetDrawing">
      <xdr:col>24</xdr:col>
      <xdr:colOff>152400</xdr:colOff>
      <xdr:row>55</xdr:row>
      <xdr:rowOff>38100</xdr:rowOff>
    </xdr:to>
    <xdr:cxnSp macro="">
      <xdr:nvCxnSpPr>
        <xdr:cNvPr id="175" name="直線コネクタ 174"/>
        <xdr:cNvCxnSpPr/>
      </xdr:nvCxnSpPr>
      <xdr:spPr>
        <a:xfrm>
          <a:off x="4546600" y="946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53340</xdr:rowOff>
    </xdr:from>
    <xdr:ext cx="405130" cy="257810"/>
    <xdr:sp macro="" textlink="">
      <xdr:nvSpPr>
        <xdr:cNvPr id="176" name="【体育館・プール】&#10;有形固定資産減価償却率平均値テキスト"/>
        <xdr:cNvSpPr txBox="1"/>
      </xdr:nvSpPr>
      <xdr:spPr>
        <a:xfrm>
          <a:off x="4673600" y="103403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74930</xdr:rowOff>
    </xdr:from>
    <xdr:to xmlns:xdr="http://schemas.openxmlformats.org/drawingml/2006/spreadsheetDrawing">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19685</xdr:rowOff>
    </xdr:from>
    <xdr:to xmlns:xdr="http://schemas.openxmlformats.org/drawingml/2006/spreadsheetDrawing">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8255</xdr:rowOff>
    </xdr:from>
    <xdr:to xmlns:xdr="http://schemas.openxmlformats.org/drawingml/2006/spreadsheetDrawing">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151130</xdr:rowOff>
    </xdr:from>
    <xdr:to xmlns:xdr="http://schemas.openxmlformats.org/drawingml/2006/spreadsheetDrawing">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158750</xdr:rowOff>
    </xdr:from>
    <xdr:to xmlns:xdr="http://schemas.openxmlformats.org/drawingml/2006/spreadsheetDrawing">
      <xdr:col>24</xdr:col>
      <xdr:colOff>114300</xdr:colOff>
      <xdr:row>59</xdr:row>
      <xdr:rowOff>88900</xdr:rowOff>
    </xdr:to>
    <xdr:sp macro="" textlink="">
      <xdr:nvSpPr>
        <xdr:cNvPr id="187" name="楕円 186"/>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10160</xdr:rowOff>
    </xdr:from>
    <xdr:ext cx="405130" cy="259080"/>
    <xdr:sp macro="" textlink="">
      <xdr:nvSpPr>
        <xdr:cNvPr id="188" name="【体育館・プール】&#10;有形固定資産減価償却率該当値テキスト"/>
        <xdr:cNvSpPr txBox="1"/>
      </xdr:nvSpPr>
      <xdr:spPr>
        <a:xfrm>
          <a:off x="4673600" y="995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116840</xdr:rowOff>
    </xdr:from>
    <xdr:to xmlns:xdr="http://schemas.openxmlformats.org/drawingml/2006/spreadsheetDrawing">
      <xdr:col>20</xdr:col>
      <xdr:colOff>38100</xdr:colOff>
      <xdr:row>59</xdr:row>
      <xdr:rowOff>46990</xdr:rowOff>
    </xdr:to>
    <xdr:sp macro="" textlink="">
      <xdr:nvSpPr>
        <xdr:cNvPr id="189" name="楕円 188"/>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167640</xdr:rowOff>
    </xdr:from>
    <xdr:to xmlns:xdr="http://schemas.openxmlformats.org/drawingml/2006/spreadsheetDrawing">
      <xdr:col>24</xdr:col>
      <xdr:colOff>63500</xdr:colOff>
      <xdr:row>59</xdr:row>
      <xdr:rowOff>38100</xdr:rowOff>
    </xdr:to>
    <xdr:cxnSp macro="">
      <xdr:nvCxnSpPr>
        <xdr:cNvPr id="190" name="直線コネクタ 189"/>
        <xdr:cNvCxnSpPr/>
      </xdr:nvCxnSpPr>
      <xdr:spPr>
        <a:xfrm>
          <a:off x="3797300" y="101117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635</xdr:rowOff>
    </xdr:from>
    <xdr:to xmlns:xdr="http://schemas.openxmlformats.org/drawingml/2006/spreadsheetDrawing">
      <xdr:col>15</xdr:col>
      <xdr:colOff>101600</xdr:colOff>
      <xdr:row>59</xdr:row>
      <xdr:rowOff>102235</xdr:rowOff>
    </xdr:to>
    <xdr:sp macro="" textlink="">
      <xdr:nvSpPr>
        <xdr:cNvPr id="191" name="楕円 190"/>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167640</xdr:rowOff>
    </xdr:from>
    <xdr:to xmlns:xdr="http://schemas.openxmlformats.org/drawingml/2006/spreadsheetDrawing">
      <xdr:col>19</xdr:col>
      <xdr:colOff>177800</xdr:colOff>
      <xdr:row>59</xdr:row>
      <xdr:rowOff>52070</xdr:rowOff>
    </xdr:to>
    <xdr:cxnSp macro="">
      <xdr:nvCxnSpPr>
        <xdr:cNvPr id="192" name="直線コネクタ 191"/>
        <xdr:cNvCxnSpPr/>
      </xdr:nvCxnSpPr>
      <xdr:spPr>
        <a:xfrm flipV="1">
          <a:off x="2908300" y="101117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31115</xdr:rowOff>
    </xdr:from>
    <xdr:to xmlns:xdr="http://schemas.openxmlformats.org/drawingml/2006/spreadsheetDrawing">
      <xdr:col>10</xdr:col>
      <xdr:colOff>165100</xdr:colOff>
      <xdr:row>58</xdr:row>
      <xdr:rowOff>132715</xdr:rowOff>
    </xdr:to>
    <xdr:sp macro="" textlink="">
      <xdr:nvSpPr>
        <xdr:cNvPr id="193" name="楕円 192"/>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81915</xdr:rowOff>
    </xdr:from>
    <xdr:to xmlns:xdr="http://schemas.openxmlformats.org/drawingml/2006/spreadsheetDrawing">
      <xdr:col>15</xdr:col>
      <xdr:colOff>50800</xdr:colOff>
      <xdr:row>59</xdr:row>
      <xdr:rowOff>52070</xdr:rowOff>
    </xdr:to>
    <xdr:cxnSp macro="">
      <xdr:nvCxnSpPr>
        <xdr:cNvPr id="194" name="直線コネクタ 193"/>
        <xdr:cNvCxnSpPr/>
      </xdr:nvCxnSpPr>
      <xdr:spPr>
        <a:xfrm>
          <a:off x="2019300" y="1002601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160655</xdr:rowOff>
    </xdr:from>
    <xdr:to xmlns:xdr="http://schemas.openxmlformats.org/drawingml/2006/spreadsheetDrawing">
      <xdr:col>6</xdr:col>
      <xdr:colOff>38100</xdr:colOff>
      <xdr:row>58</xdr:row>
      <xdr:rowOff>90805</xdr:rowOff>
    </xdr:to>
    <xdr:sp macro="" textlink="">
      <xdr:nvSpPr>
        <xdr:cNvPr id="195" name="楕円 194"/>
        <xdr:cNvSpPr/>
      </xdr:nvSpPr>
      <xdr:spPr>
        <a:xfrm>
          <a:off x="107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40640</xdr:rowOff>
    </xdr:from>
    <xdr:to xmlns:xdr="http://schemas.openxmlformats.org/drawingml/2006/spreadsheetDrawing">
      <xdr:col>10</xdr:col>
      <xdr:colOff>114300</xdr:colOff>
      <xdr:row>58</xdr:row>
      <xdr:rowOff>81915</xdr:rowOff>
    </xdr:to>
    <xdr:cxnSp macro="">
      <xdr:nvCxnSpPr>
        <xdr:cNvPr id="196" name="直線コネクタ 195"/>
        <xdr:cNvCxnSpPr/>
      </xdr:nvCxnSpPr>
      <xdr:spPr>
        <a:xfrm>
          <a:off x="1130300" y="99847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112395</xdr:rowOff>
    </xdr:from>
    <xdr:ext cx="405130" cy="257810"/>
    <xdr:sp macro="" textlink="">
      <xdr:nvSpPr>
        <xdr:cNvPr id="197" name="n_1aveValue【体育館・プール】&#10;有形固定資産減価償却率"/>
        <xdr:cNvSpPr txBox="1"/>
      </xdr:nvSpPr>
      <xdr:spPr>
        <a:xfrm>
          <a:off x="3582035" y="10399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100965</xdr:rowOff>
    </xdr:from>
    <xdr:ext cx="403860" cy="257810"/>
    <xdr:sp macro="" textlink="">
      <xdr:nvSpPr>
        <xdr:cNvPr id="198" name="n_2aveValue【体育館・プール】&#10;有形固定資産減価償却率"/>
        <xdr:cNvSpPr txBox="1"/>
      </xdr:nvSpPr>
      <xdr:spPr>
        <a:xfrm>
          <a:off x="2705735" y="103879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80010</xdr:rowOff>
    </xdr:from>
    <xdr:ext cx="403860" cy="259080"/>
    <xdr:sp macro="" textlink="">
      <xdr:nvSpPr>
        <xdr:cNvPr id="199" name="n_3aveValue【体育館・プール】&#10;有形固定資産減価償却率"/>
        <xdr:cNvSpPr txBox="1"/>
      </xdr:nvSpPr>
      <xdr:spPr>
        <a:xfrm>
          <a:off x="1816735" y="10367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72390</xdr:rowOff>
    </xdr:from>
    <xdr:ext cx="403860" cy="259080"/>
    <xdr:sp macro="" textlink="">
      <xdr:nvSpPr>
        <xdr:cNvPr id="200" name="n_4aveValue【体育館・プール】&#10;有形固定資産減価償却率"/>
        <xdr:cNvSpPr txBox="1"/>
      </xdr:nvSpPr>
      <xdr:spPr>
        <a:xfrm>
          <a:off x="927735" y="1035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63500</xdr:rowOff>
    </xdr:from>
    <xdr:ext cx="405130" cy="257810"/>
    <xdr:sp macro="" textlink="">
      <xdr:nvSpPr>
        <xdr:cNvPr id="201" name="n_1mainValue【体育館・プール】&#10;有形固定資産減価償却率"/>
        <xdr:cNvSpPr txBox="1"/>
      </xdr:nvSpPr>
      <xdr:spPr>
        <a:xfrm>
          <a:off x="3582035" y="9836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118745</xdr:rowOff>
    </xdr:from>
    <xdr:ext cx="403860" cy="259080"/>
    <xdr:sp macro="" textlink="">
      <xdr:nvSpPr>
        <xdr:cNvPr id="202" name="n_2mainValue【体育館・プール】&#10;有形固定資産減価償却率"/>
        <xdr:cNvSpPr txBox="1"/>
      </xdr:nvSpPr>
      <xdr:spPr>
        <a:xfrm>
          <a:off x="2705735" y="9891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149225</xdr:rowOff>
    </xdr:from>
    <xdr:ext cx="403860" cy="259080"/>
    <xdr:sp macro="" textlink="">
      <xdr:nvSpPr>
        <xdr:cNvPr id="203" name="n_3mainValue【体育館・プール】&#10;有形固定資産減価償却率"/>
        <xdr:cNvSpPr txBox="1"/>
      </xdr:nvSpPr>
      <xdr:spPr>
        <a:xfrm>
          <a:off x="1816735" y="9750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107315</xdr:rowOff>
    </xdr:from>
    <xdr:ext cx="403860" cy="259080"/>
    <xdr:sp macro="" textlink="">
      <xdr:nvSpPr>
        <xdr:cNvPr id="204" name="n_4mainValue【体育館・プール】&#10;有形固定資産減価償却率"/>
        <xdr:cNvSpPr txBox="1"/>
      </xdr:nvSpPr>
      <xdr:spPr>
        <a:xfrm>
          <a:off x="927735" y="9708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216" name="テキスト ボックス 21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218" name="テキスト ボックス 21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220" name="テキスト ボックス 21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222" name="テキスト ボックス 22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224" name="テキスト ボックス 22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117475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71867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64135</xdr:rowOff>
    </xdr:from>
    <xdr:ext cx="469900" cy="257810"/>
    <xdr:sp macro="" textlink="">
      <xdr:nvSpPr>
        <xdr:cNvPr id="231" name="【体育館・プール】&#10;一人当たり面積最大値テキスト"/>
        <xdr:cNvSpPr txBox="1"/>
      </xdr:nvSpPr>
      <xdr:spPr>
        <a:xfrm>
          <a:off x="10515600" y="9493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117475</xdr:rowOff>
    </xdr:from>
    <xdr:to xmlns:xdr="http://schemas.openxmlformats.org/drawingml/2006/spreadsheetDrawing">
      <xdr:col>55</xdr:col>
      <xdr:colOff>88900</xdr:colOff>
      <xdr:row>56</xdr:row>
      <xdr:rowOff>117475</xdr:rowOff>
    </xdr:to>
    <xdr:cxnSp macro="">
      <xdr:nvCxnSpPr>
        <xdr:cNvPr id="232" name="直線コネクタ 231"/>
        <xdr:cNvCxnSpPr/>
      </xdr:nvCxnSpPr>
      <xdr:spPr>
        <a:xfrm>
          <a:off x="10388600" y="971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60960</xdr:rowOff>
    </xdr:from>
    <xdr:ext cx="469900" cy="259080"/>
    <xdr:sp macro="" textlink="">
      <xdr:nvSpPr>
        <xdr:cNvPr id="233" name="【体育館・プール】&#10;一人当たり面積平均値テキスト"/>
        <xdr:cNvSpPr txBox="1"/>
      </xdr:nvSpPr>
      <xdr:spPr>
        <a:xfrm>
          <a:off x="10515600" y="10690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38100</xdr:rowOff>
    </xdr:from>
    <xdr:to xmlns:xdr="http://schemas.openxmlformats.org/drawingml/2006/spreadsheetDrawing">
      <xdr:col>55</xdr:col>
      <xdr:colOff>50800</xdr:colOff>
      <xdr:row>63</xdr:row>
      <xdr:rowOff>139700</xdr:rowOff>
    </xdr:to>
    <xdr:sp macro="" textlink="">
      <xdr:nvSpPr>
        <xdr:cNvPr id="234" name="フローチャート: 判断 233"/>
        <xdr:cNvSpPr/>
      </xdr:nvSpPr>
      <xdr:spPr>
        <a:xfrm>
          <a:off x="10426700" y="108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42545</xdr:rowOff>
    </xdr:from>
    <xdr:to xmlns:xdr="http://schemas.openxmlformats.org/drawingml/2006/spreadsheetDrawing">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53340</xdr:rowOff>
    </xdr:from>
    <xdr:to xmlns:xdr="http://schemas.openxmlformats.org/drawingml/2006/spreadsheetDrawing">
      <xdr:col>46</xdr:col>
      <xdr:colOff>38100</xdr:colOff>
      <xdr:row>63</xdr:row>
      <xdr:rowOff>154940</xdr:rowOff>
    </xdr:to>
    <xdr:sp macro="" textlink="">
      <xdr:nvSpPr>
        <xdr:cNvPr id="236" name="フローチャート: 判断 235"/>
        <xdr:cNvSpPr/>
      </xdr:nvSpPr>
      <xdr:spPr>
        <a:xfrm>
          <a:off x="8699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66040</xdr:rowOff>
    </xdr:from>
    <xdr:to xmlns:xdr="http://schemas.openxmlformats.org/drawingml/2006/spreadsheetDrawing">
      <xdr:col>41</xdr:col>
      <xdr:colOff>101600</xdr:colOff>
      <xdr:row>63</xdr:row>
      <xdr:rowOff>167640</xdr:rowOff>
    </xdr:to>
    <xdr:sp macro="" textlink="">
      <xdr:nvSpPr>
        <xdr:cNvPr id="237" name="フローチャート: 判断 236"/>
        <xdr:cNvSpPr/>
      </xdr:nvSpPr>
      <xdr:spPr>
        <a:xfrm>
          <a:off x="7810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68580</xdr:rowOff>
    </xdr:from>
    <xdr:to xmlns:xdr="http://schemas.openxmlformats.org/drawingml/2006/spreadsheetDrawing">
      <xdr:col>36</xdr:col>
      <xdr:colOff>165100</xdr:colOff>
      <xdr:row>63</xdr:row>
      <xdr:rowOff>170180</xdr:rowOff>
    </xdr:to>
    <xdr:sp macro="" textlink="">
      <xdr:nvSpPr>
        <xdr:cNvPr id="238" name="フローチャート: 判断 237"/>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46355</xdr:rowOff>
    </xdr:from>
    <xdr:to xmlns:xdr="http://schemas.openxmlformats.org/drawingml/2006/spreadsheetDrawing">
      <xdr:col>55</xdr:col>
      <xdr:colOff>50800</xdr:colOff>
      <xdr:row>63</xdr:row>
      <xdr:rowOff>147955</xdr:rowOff>
    </xdr:to>
    <xdr:sp macro="" textlink="">
      <xdr:nvSpPr>
        <xdr:cNvPr id="244" name="楕円 243"/>
        <xdr:cNvSpPr/>
      </xdr:nvSpPr>
      <xdr:spPr>
        <a:xfrm>
          <a:off x="10426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24765</xdr:rowOff>
    </xdr:from>
    <xdr:ext cx="469900" cy="259080"/>
    <xdr:sp macro="" textlink="">
      <xdr:nvSpPr>
        <xdr:cNvPr id="245" name="【体育館・プール】&#10;一人当たり面積該当値テキスト"/>
        <xdr:cNvSpPr txBox="1"/>
      </xdr:nvSpPr>
      <xdr:spPr>
        <a:xfrm>
          <a:off x="10515600" y="10826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50800</xdr:rowOff>
    </xdr:from>
    <xdr:to xmlns:xdr="http://schemas.openxmlformats.org/drawingml/2006/spreadsheetDrawing">
      <xdr:col>50</xdr:col>
      <xdr:colOff>165100</xdr:colOff>
      <xdr:row>63</xdr:row>
      <xdr:rowOff>152400</xdr:rowOff>
    </xdr:to>
    <xdr:sp macro="" textlink="">
      <xdr:nvSpPr>
        <xdr:cNvPr id="246" name="楕円 245"/>
        <xdr:cNvSpPr/>
      </xdr:nvSpPr>
      <xdr:spPr>
        <a:xfrm>
          <a:off x="9588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97790</xdr:rowOff>
    </xdr:from>
    <xdr:to xmlns:xdr="http://schemas.openxmlformats.org/drawingml/2006/spreadsheetDrawing">
      <xdr:col>55</xdr:col>
      <xdr:colOff>0</xdr:colOff>
      <xdr:row>63</xdr:row>
      <xdr:rowOff>101600</xdr:rowOff>
    </xdr:to>
    <xdr:cxnSp macro="">
      <xdr:nvCxnSpPr>
        <xdr:cNvPr id="247" name="直線コネクタ 246"/>
        <xdr:cNvCxnSpPr/>
      </xdr:nvCxnSpPr>
      <xdr:spPr>
        <a:xfrm flipV="1">
          <a:off x="9639300" y="108991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54610</xdr:rowOff>
    </xdr:from>
    <xdr:to xmlns:xdr="http://schemas.openxmlformats.org/drawingml/2006/spreadsheetDrawing">
      <xdr:col>46</xdr:col>
      <xdr:colOff>38100</xdr:colOff>
      <xdr:row>63</xdr:row>
      <xdr:rowOff>156210</xdr:rowOff>
    </xdr:to>
    <xdr:sp macro="" textlink="">
      <xdr:nvSpPr>
        <xdr:cNvPr id="248" name="楕円 247"/>
        <xdr:cNvSpPr/>
      </xdr:nvSpPr>
      <xdr:spPr>
        <a:xfrm>
          <a:off x="8699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101600</xdr:rowOff>
    </xdr:from>
    <xdr:to xmlns:xdr="http://schemas.openxmlformats.org/drawingml/2006/spreadsheetDrawing">
      <xdr:col>50</xdr:col>
      <xdr:colOff>114300</xdr:colOff>
      <xdr:row>63</xdr:row>
      <xdr:rowOff>105410</xdr:rowOff>
    </xdr:to>
    <xdr:cxnSp macro="">
      <xdr:nvCxnSpPr>
        <xdr:cNvPr id="249" name="直線コネクタ 248"/>
        <xdr:cNvCxnSpPr/>
      </xdr:nvCxnSpPr>
      <xdr:spPr>
        <a:xfrm flipV="1">
          <a:off x="8750300" y="109029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58420</xdr:rowOff>
    </xdr:from>
    <xdr:to xmlns:xdr="http://schemas.openxmlformats.org/drawingml/2006/spreadsheetDrawing">
      <xdr:col>41</xdr:col>
      <xdr:colOff>101600</xdr:colOff>
      <xdr:row>63</xdr:row>
      <xdr:rowOff>160020</xdr:rowOff>
    </xdr:to>
    <xdr:sp macro="" textlink="">
      <xdr:nvSpPr>
        <xdr:cNvPr id="250" name="楕円 249"/>
        <xdr:cNvSpPr/>
      </xdr:nvSpPr>
      <xdr:spPr>
        <a:xfrm>
          <a:off x="78105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105410</xdr:rowOff>
    </xdr:from>
    <xdr:to xmlns:xdr="http://schemas.openxmlformats.org/drawingml/2006/spreadsheetDrawing">
      <xdr:col>45</xdr:col>
      <xdr:colOff>177800</xdr:colOff>
      <xdr:row>63</xdr:row>
      <xdr:rowOff>109220</xdr:rowOff>
    </xdr:to>
    <xdr:cxnSp macro="">
      <xdr:nvCxnSpPr>
        <xdr:cNvPr id="251" name="直線コネクタ 250"/>
        <xdr:cNvCxnSpPr/>
      </xdr:nvCxnSpPr>
      <xdr:spPr>
        <a:xfrm flipV="1">
          <a:off x="7861300" y="109067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62230</xdr:rowOff>
    </xdr:from>
    <xdr:to xmlns:xdr="http://schemas.openxmlformats.org/drawingml/2006/spreadsheetDrawing">
      <xdr:col>36</xdr:col>
      <xdr:colOff>165100</xdr:colOff>
      <xdr:row>63</xdr:row>
      <xdr:rowOff>163830</xdr:rowOff>
    </xdr:to>
    <xdr:sp macro="" textlink="">
      <xdr:nvSpPr>
        <xdr:cNvPr id="252" name="楕円 251"/>
        <xdr:cNvSpPr/>
      </xdr:nvSpPr>
      <xdr:spPr>
        <a:xfrm>
          <a:off x="69215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109220</xdr:rowOff>
    </xdr:from>
    <xdr:to xmlns:xdr="http://schemas.openxmlformats.org/drawingml/2006/spreadsheetDrawing">
      <xdr:col>41</xdr:col>
      <xdr:colOff>50800</xdr:colOff>
      <xdr:row>63</xdr:row>
      <xdr:rowOff>113030</xdr:rowOff>
    </xdr:to>
    <xdr:cxnSp macro="">
      <xdr:nvCxnSpPr>
        <xdr:cNvPr id="253" name="直線コネクタ 252"/>
        <xdr:cNvCxnSpPr/>
      </xdr:nvCxnSpPr>
      <xdr:spPr>
        <a:xfrm flipV="1">
          <a:off x="6972300" y="10910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160655</xdr:rowOff>
    </xdr:from>
    <xdr:ext cx="469900" cy="259080"/>
    <xdr:sp macro="" textlink="">
      <xdr:nvSpPr>
        <xdr:cNvPr id="254" name="n_1aveValue【体育館・プール】&#10;一人当たり面積"/>
        <xdr:cNvSpPr txBox="1"/>
      </xdr:nvSpPr>
      <xdr:spPr>
        <a:xfrm>
          <a:off x="9391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0</xdr:rowOff>
    </xdr:from>
    <xdr:ext cx="468630" cy="259080"/>
    <xdr:sp macro="" textlink="">
      <xdr:nvSpPr>
        <xdr:cNvPr id="255" name="n_2aveValue【体育館・プール】&#10;一人当たり面積"/>
        <xdr:cNvSpPr txBox="1"/>
      </xdr:nvSpPr>
      <xdr:spPr>
        <a:xfrm>
          <a:off x="8515350" y="10629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158750</xdr:rowOff>
    </xdr:from>
    <xdr:ext cx="468630" cy="259080"/>
    <xdr:sp macro="" textlink="">
      <xdr:nvSpPr>
        <xdr:cNvPr id="256" name="n_3aveValue【体育館・プール】&#10;一人当たり面積"/>
        <xdr:cNvSpPr txBox="1"/>
      </xdr:nvSpPr>
      <xdr:spPr>
        <a:xfrm>
          <a:off x="7626350" y="10960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161290</xdr:rowOff>
    </xdr:from>
    <xdr:ext cx="468630" cy="259080"/>
    <xdr:sp macro="" textlink="">
      <xdr:nvSpPr>
        <xdr:cNvPr id="257" name="n_4aveValue【体育館・プール】&#10;一人当たり面積"/>
        <xdr:cNvSpPr txBox="1"/>
      </xdr:nvSpPr>
      <xdr:spPr>
        <a:xfrm>
          <a:off x="6737350" y="1096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143510</xdr:rowOff>
    </xdr:from>
    <xdr:ext cx="469900" cy="257810"/>
    <xdr:sp macro="" textlink="">
      <xdr:nvSpPr>
        <xdr:cNvPr id="258" name="n_1mainValue【体育館・プール】&#10;一人当たり面積"/>
        <xdr:cNvSpPr txBox="1"/>
      </xdr:nvSpPr>
      <xdr:spPr>
        <a:xfrm>
          <a:off x="9391650" y="10944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147320</xdr:rowOff>
    </xdr:from>
    <xdr:ext cx="468630" cy="259080"/>
    <xdr:sp macro="" textlink="">
      <xdr:nvSpPr>
        <xdr:cNvPr id="259" name="n_2mainValue【体育館・プール】&#10;一人当たり面積"/>
        <xdr:cNvSpPr txBox="1"/>
      </xdr:nvSpPr>
      <xdr:spPr>
        <a:xfrm>
          <a:off x="8515350" y="10948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5080</xdr:rowOff>
    </xdr:from>
    <xdr:ext cx="468630" cy="259080"/>
    <xdr:sp macro="" textlink="">
      <xdr:nvSpPr>
        <xdr:cNvPr id="260" name="n_3mainValue【体育館・プール】&#10;一人当たり面積"/>
        <xdr:cNvSpPr txBox="1"/>
      </xdr:nvSpPr>
      <xdr:spPr>
        <a:xfrm>
          <a:off x="7626350" y="10634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8890</xdr:rowOff>
    </xdr:from>
    <xdr:ext cx="468630" cy="257810"/>
    <xdr:sp macro="" textlink="">
      <xdr:nvSpPr>
        <xdr:cNvPr id="261" name="n_4mainValue【体育館・プール】&#10;一人当たり面積"/>
        <xdr:cNvSpPr txBox="1"/>
      </xdr:nvSpPr>
      <xdr:spPr>
        <a:xfrm>
          <a:off x="6737350" y="106387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090" cy="259080"/>
    <xdr:sp macro="" textlink="">
      <xdr:nvSpPr>
        <xdr:cNvPr id="274" name="テキスト ボックス 273"/>
        <xdr:cNvSpPr txBox="1"/>
      </xdr:nvSpPr>
      <xdr:spPr>
        <a:xfrm>
          <a:off x="294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76" name="テキスト ボックス 275"/>
        <xdr:cNvSpPr txBox="1"/>
      </xdr:nvSpPr>
      <xdr:spPr>
        <a:xfrm>
          <a:off x="358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80" name="テキスト ボックス 279"/>
        <xdr:cNvSpPr txBox="1"/>
      </xdr:nvSpPr>
      <xdr:spPr>
        <a:xfrm>
          <a:off x="358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9080"/>
    <xdr:sp macro="" textlink="">
      <xdr:nvSpPr>
        <xdr:cNvPr id="284" name="テキスト ボックス 283"/>
        <xdr:cNvSpPr txBox="1"/>
      </xdr:nvSpPr>
      <xdr:spPr>
        <a:xfrm>
          <a:off x="422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118110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64770</xdr:rowOff>
    </xdr:from>
    <xdr:ext cx="405130" cy="257810"/>
    <xdr:sp macro="" textlink="">
      <xdr:nvSpPr>
        <xdr:cNvPr id="290" name="【福祉施設】&#10;有形固定資産減価償却率最大値テキスト"/>
        <xdr:cNvSpPr txBox="1"/>
      </xdr:nvSpPr>
      <xdr:spPr>
        <a:xfrm>
          <a:off x="4673600" y="13266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118110</xdr:rowOff>
    </xdr:from>
    <xdr:to xmlns:xdr="http://schemas.openxmlformats.org/drawingml/2006/spreadsheetDrawing">
      <xdr:col>24</xdr:col>
      <xdr:colOff>152400</xdr:colOff>
      <xdr:row>78</xdr:row>
      <xdr:rowOff>118110</xdr:rowOff>
    </xdr:to>
    <xdr:cxnSp macro="">
      <xdr:nvCxnSpPr>
        <xdr:cNvPr id="291" name="直線コネクタ 290"/>
        <xdr:cNvCxnSpPr/>
      </xdr:nvCxnSpPr>
      <xdr:spPr>
        <a:xfrm>
          <a:off x="4546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147320</xdr:rowOff>
    </xdr:from>
    <xdr:ext cx="405130" cy="259080"/>
    <xdr:sp macro="" textlink="">
      <xdr:nvSpPr>
        <xdr:cNvPr id="292" name="【福祉施設】&#10;有形固定資産減価償却率平均値テキスト"/>
        <xdr:cNvSpPr txBox="1"/>
      </xdr:nvSpPr>
      <xdr:spPr>
        <a:xfrm>
          <a:off x="4673600" y="1403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124460</xdr:rowOff>
    </xdr:from>
    <xdr:to xmlns:xdr="http://schemas.openxmlformats.org/drawingml/2006/spreadsheetDrawing">
      <xdr:col>24</xdr:col>
      <xdr:colOff>114300</xdr:colOff>
      <xdr:row>83</xdr:row>
      <xdr:rowOff>54610</xdr:rowOff>
    </xdr:to>
    <xdr:sp macro="" textlink="">
      <xdr:nvSpPr>
        <xdr:cNvPr id="293" name="フローチャート: 判断 292"/>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72390</xdr:rowOff>
    </xdr:from>
    <xdr:to xmlns:xdr="http://schemas.openxmlformats.org/drawingml/2006/spreadsheetDrawing">
      <xdr:col>15</xdr:col>
      <xdr:colOff>101600</xdr:colOff>
      <xdr:row>83</xdr:row>
      <xdr:rowOff>2540</xdr:rowOff>
    </xdr:to>
    <xdr:sp macro="" textlink="">
      <xdr:nvSpPr>
        <xdr:cNvPr id="295" name="フローチャート: 判断 294"/>
        <xdr:cNvSpPr/>
      </xdr:nvSpPr>
      <xdr:spPr>
        <a:xfrm>
          <a:off x="28575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96520</xdr:rowOff>
    </xdr:from>
    <xdr:to xmlns:xdr="http://schemas.openxmlformats.org/drawingml/2006/spreadsheetDrawing">
      <xdr:col>10</xdr:col>
      <xdr:colOff>165100</xdr:colOff>
      <xdr:row>83</xdr:row>
      <xdr:rowOff>26670</xdr:rowOff>
    </xdr:to>
    <xdr:sp macro="" textlink="">
      <xdr:nvSpPr>
        <xdr:cNvPr id="296" name="フローチャート: 判断 295"/>
        <xdr:cNvSpPr/>
      </xdr:nvSpPr>
      <xdr:spPr>
        <a:xfrm>
          <a:off x="1968500" y="14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73660</xdr:rowOff>
    </xdr:from>
    <xdr:to xmlns:xdr="http://schemas.openxmlformats.org/drawingml/2006/spreadsheetDrawing">
      <xdr:col>6</xdr:col>
      <xdr:colOff>38100</xdr:colOff>
      <xdr:row>83</xdr:row>
      <xdr:rowOff>3810</xdr:rowOff>
    </xdr:to>
    <xdr:sp macro="" textlink="">
      <xdr:nvSpPr>
        <xdr:cNvPr id="297" name="フローチャート: 判断 296"/>
        <xdr:cNvSpPr/>
      </xdr:nvSpPr>
      <xdr:spPr>
        <a:xfrm>
          <a:off x="1079500" y="141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59055</xdr:rowOff>
    </xdr:from>
    <xdr:to xmlns:xdr="http://schemas.openxmlformats.org/drawingml/2006/spreadsheetDrawing">
      <xdr:col>24</xdr:col>
      <xdr:colOff>114300</xdr:colOff>
      <xdr:row>83</xdr:row>
      <xdr:rowOff>160655</xdr:rowOff>
    </xdr:to>
    <xdr:sp macro="" textlink="">
      <xdr:nvSpPr>
        <xdr:cNvPr id="303" name="楕円 302"/>
        <xdr:cNvSpPr/>
      </xdr:nvSpPr>
      <xdr:spPr>
        <a:xfrm>
          <a:off x="4584700" y="142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37465</xdr:rowOff>
    </xdr:from>
    <xdr:ext cx="405130" cy="259080"/>
    <xdr:sp macro="" textlink="">
      <xdr:nvSpPr>
        <xdr:cNvPr id="304" name="【福祉施設】&#10;有形固定資産減価償却率該当値テキスト"/>
        <xdr:cNvSpPr txBox="1"/>
      </xdr:nvSpPr>
      <xdr:spPr>
        <a:xfrm>
          <a:off x="4673600" y="14267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165100</xdr:rowOff>
    </xdr:from>
    <xdr:to xmlns:xdr="http://schemas.openxmlformats.org/drawingml/2006/spreadsheetDrawing">
      <xdr:col>20</xdr:col>
      <xdr:colOff>38100</xdr:colOff>
      <xdr:row>84</xdr:row>
      <xdr:rowOff>95250</xdr:rowOff>
    </xdr:to>
    <xdr:sp macro="" textlink="">
      <xdr:nvSpPr>
        <xdr:cNvPr id="305" name="楕円 304"/>
        <xdr:cNvSpPr/>
      </xdr:nvSpPr>
      <xdr:spPr>
        <a:xfrm>
          <a:off x="3746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109855</xdr:rowOff>
    </xdr:from>
    <xdr:to xmlns:xdr="http://schemas.openxmlformats.org/drawingml/2006/spreadsheetDrawing">
      <xdr:col>24</xdr:col>
      <xdr:colOff>63500</xdr:colOff>
      <xdr:row>84</xdr:row>
      <xdr:rowOff>44450</xdr:rowOff>
    </xdr:to>
    <xdr:cxnSp macro="">
      <xdr:nvCxnSpPr>
        <xdr:cNvPr id="306" name="直線コネクタ 305"/>
        <xdr:cNvCxnSpPr/>
      </xdr:nvCxnSpPr>
      <xdr:spPr>
        <a:xfrm flipV="1">
          <a:off x="3797300" y="1434020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142240</xdr:rowOff>
    </xdr:from>
    <xdr:to xmlns:xdr="http://schemas.openxmlformats.org/drawingml/2006/spreadsheetDrawing">
      <xdr:col>15</xdr:col>
      <xdr:colOff>101600</xdr:colOff>
      <xdr:row>84</xdr:row>
      <xdr:rowOff>72390</xdr:rowOff>
    </xdr:to>
    <xdr:sp macro="" textlink="">
      <xdr:nvSpPr>
        <xdr:cNvPr id="307" name="楕円 306"/>
        <xdr:cNvSpPr/>
      </xdr:nvSpPr>
      <xdr:spPr>
        <a:xfrm>
          <a:off x="2857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21590</xdr:rowOff>
    </xdr:from>
    <xdr:to xmlns:xdr="http://schemas.openxmlformats.org/drawingml/2006/spreadsheetDrawing">
      <xdr:col>19</xdr:col>
      <xdr:colOff>177800</xdr:colOff>
      <xdr:row>84</xdr:row>
      <xdr:rowOff>44450</xdr:rowOff>
    </xdr:to>
    <xdr:cxnSp macro="">
      <xdr:nvCxnSpPr>
        <xdr:cNvPr id="308" name="直線コネクタ 307"/>
        <xdr:cNvCxnSpPr/>
      </xdr:nvCxnSpPr>
      <xdr:spPr>
        <a:xfrm>
          <a:off x="2908300" y="144233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150495</xdr:rowOff>
    </xdr:from>
    <xdr:to xmlns:xdr="http://schemas.openxmlformats.org/drawingml/2006/spreadsheetDrawing">
      <xdr:col>10</xdr:col>
      <xdr:colOff>165100</xdr:colOff>
      <xdr:row>84</xdr:row>
      <xdr:rowOff>80645</xdr:rowOff>
    </xdr:to>
    <xdr:sp macro="" textlink="">
      <xdr:nvSpPr>
        <xdr:cNvPr id="309" name="楕円 308"/>
        <xdr:cNvSpPr/>
      </xdr:nvSpPr>
      <xdr:spPr>
        <a:xfrm>
          <a:off x="1968500" y="143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21590</xdr:rowOff>
    </xdr:from>
    <xdr:to xmlns:xdr="http://schemas.openxmlformats.org/drawingml/2006/spreadsheetDrawing">
      <xdr:col>15</xdr:col>
      <xdr:colOff>50800</xdr:colOff>
      <xdr:row>84</xdr:row>
      <xdr:rowOff>29845</xdr:rowOff>
    </xdr:to>
    <xdr:cxnSp macro="">
      <xdr:nvCxnSpPr>
        <xdr:cNvPr id="310" name="直線コネクタ 309"/>
        <xdr:cNvCxnSpPr/>
      </xdr:nvCxnSpPr>
      <xdr:spPr>
        <a:xfrm flipV="1">
          <a:off x="2019300" y="14423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137795</xdr:rowOff>
    </xdr:from>
    <xdr:to xmlns:xdr="http://schemas.openxmlformats.org/drawingml/2006/spreadsheetDrawing">
      <xdr:col>6</xdr:col>
      <xdr:colOff>38100</xdr:colOff>
      <xdr:row>84</xdr:row>
      <xdr:rowOff>67945</xdr:rowOff>
    </xdr:to>
    <xdr:sp macro="" textlink="">
      <xdr:nvSpPr>
        <xdr:cNvPr id="311" name="楕円 310"/>
        <xdr:cNvSpPr/>
      </xdr:nvSpPr>
      <xdr:spPr>
        <a:xfrm>
          <a:off x="107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17780</xdr:rowOff>
    </xdr:from>
    <xdr:to xmlns:xdr="http://schemas.openxmlformats.org/drawingml/2006/spreadsheetDrawing">
      <xdr:col>10</xdr:col>
      <xdr:colOff>114300</xdr:colOff>
      <xdr:row>84</xdr:row>
      <xdr:rowOff>29845</xdr:rowOff>
    </xdr:to>
    <xdr:cxnSp macro="">
      <xdr:nvCxnSpPr>
        <xdr:cNvPr id="312" name="直線コネクタ 311"/>
        <xdr:cNvCxnSpPr/>
      </xdr:nvCxnSpPr>
      <xdr:spPr>
        <a:xfrm>
          <a:off x="1130300" y="144195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313" name="n_1aveValue【福祉施設】&#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19050</xdr:rowOff>
    </xdr:from>
    <xdr:ext cx="403860" cy="257810"/>
    <xdr:sp macro="" textlink="">
      <xdr:nvSpPr>
        <xdr:cNvPr id="314" name="n_2aveValue【福祉施設】&#10;有形固定資産減価償却率"/>
        <xdr:cNvSpPr txBox="1"/>
      </xdr:nvSpPr>
      <xdr:spPr>
        <a:xfrm>
          <a:off x="2705735" y="13906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43180</xdr:rowOff>
    </xdr:from>
    <xdr:ext cx="403860" cy="257810"/>
    <xdr:sp macro="" textlink="">
      <xdr:nvSpPr>
        <xdr:cNvPr id="315" name="n_3aveValue【福祉施設】&#10;有形固定資産減価償却率"/>
        <xdr:cNvSpPr txBox="1"/>
      </xdr:nvSpPr>
      <xdr:spPr>
        <a:xfrm>
          <a:off x="1816735" y="13930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20320</xdr:rowOff>
    </xdr:from>
    <xdr:ext cx="403860" cy="257810"/>
    <xdr:sp macro="" textlink="">
      <xdr:nvSpPr>
        <xdr:cNvPr id="316" name="n_4aveValue【福祉施設】&#10;有形固定資産減価償却率"/>
        <xdr:cNvSpPr txBox="1"/>
      </xdr:nvSpPr>
      <xdr:spPr>
        <a:xfrm>
          <a:off x="927735" y="13907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86360</xdr:rowOff>
    </xdr:from>
    <xdr:ext cx="405130" cy="257810"/>
    <xdr:sp macro="" textlink="">
      <xdr:nvSpPr>
        <xdr:cNvPr id="317" name="n_1mainValue【福祉施設】&#10;有形固定資産減価償却率"/>
        <xdr:cNvSpPr txBox="1"/>
      </xdr:nvSpPr>
      <xdr:spPr>
        <a:xfrm>
          <a:off x="3582035" y="14488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63500</xdr:rowOff>
    </xdr:from>
    <xdr:ext cx="403860" cy="257810"/>
    <xdr:sp macro="" textlink="">
      <xdr:nvSpPr>
        <xdr:cNvPr id="318" name="n_2mainValue【福祉施設】&#10;有形固定資産減価償却率"/>
        <xdr:cNvSpPr txBox="1"/>
      </xdr:nvSpPr>
      <xdr:spPr>
        <a:xfrm>
          <a:off x="2705735" y="14465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71755</xdr:rowOff>
    </xdr:from>
    <xdr:ext cx="403860" cy="259080"/>
    <xdr:sp macro="" textlink="">
      <xdr:nvSpPr>
        <xdr:cNvPr id="319" name="n_3mainValue【福祉施設】&#10;有形固定資産減価償却率"/>
        <xdr:cNvSpPr txBox="1"/>
      </xdr:nvSpPr>
      <xdr:spPr>
        <a:xfrm>
          <a:off x="1816735" y="144735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59055</xdr:rowOff>
    </xdr:from>
    <xdr:ext cx="403860" cy="259080"/>
    <xdr:sp macro="" textlink="">
      <xdr:nvSpPr>
        <xdr:cNvPr id="320" name="n_4mainValue【福祉施設】&#10;有形固定資産減価償却率"/>
        <xdr:cNvSpPr txBox="1"/>
      </xdr:nvSpPr>
      <xdr:spPr>
        <a:xfrm>
          <a:off x="927735" y="144608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9" name="テキスト ボックス 328"/>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1" name="直線コネクタ 33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2" name="テキスト ボックス 331"/>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3" name="直線コネクタ 33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334" name="テキスト ボックス 333"/>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5" name="直線コネクタ 33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336" name="テキスト ボックス 335"/>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7" name="直線コネクタ 33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338" name="テキスト ボックス 337"/>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0" name="テキスト ボックス 339"/>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147955</xdr:rowOff>
    </xdr:from>
    <xdr:to xmlns:xdr="http://schemas.openxmlformats.org/drawingml/2006/spreadsheetDrawing">
      <xdr:col>54</xdr:col>
      <xdr:colOff>189865</xdr:colOff>
      <xdr:row>86</xdr:row>
      <xdr:rowOff>26670</xdr:rowOff>
    </xdr:to>
    <xdr:cxnSp macro="">
      <xdr:nvCxnSpPr>
        <xdr:cNvPr id="342" name="直線コネクタ 341"/>
        <xdr:cNvCxnSpPr/>
      </xdr:nvCxnSpPr>
      <xdr:spPr>
        <a:xfrm flipV="1">
          <a:off x="10476865" y="133496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30480</xdr:rowOff>
    </xdr:from>
    <xdr:ext cx="469900" cy="257810"/>
    <xdr:sp macro="" textlink="">
      <xdr:nvSpPr>
        <xdr:cNvPr id="343" name="【福祉施設】&#10;一人当たり面積最小値テキスト"/>
        <xdr:cNvSpPr txBox="1"/>
      </xdr:nvSpPr>
      <xdr:spPr>
        <a:xfrm>
          <a:off x="10515600" y="147751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26670</xdr:rowOff>
    </xdr:from>
    <xdr:to xmlns:xdr="http://schemas.openxmlformats.org/drawingml/2006/spreadsheetDrawing">
      <xdr:col>55</xdr:col>
      <xdr:colOff>88900</xdr:colOff>
      <xdr:row>86</xdr:row>
      <xdr:rowOff>26670</xdr:rowOff>
    </xdr:to>
    <xdr:cxnSp macro="">
      <xdr:nvCxnSpPr>
        <xdr:cNvPr id="344" name="直線コネクタ 343"/>
        <xdr:cNvCxnSpPr/>
      </xdr:nvCxnSpPr>
      <xdr:spPr>
        <a:xfrm>
          <a:off x="10388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94615</xdr:rowOff>
    </xdr:from>
    <xdr:ext cx="469900" cy="259080"/>
    <xdr:sp macro="" textlink="">
      <xdr:nvSpPr>
        <xdr:cNvPr id="345" name="【福祉施設】&#10;一人当たり面積最大値テキスト"/>
        <xdr:cNvSpPr txBox="1"/>
      </xdr:nvSpPr>
      <xdr:spPr>
        <a:xfrm>
          <a:off x="10515600" y="1312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147955</xdr:rowOff>
    </xdr:from>
    <xdr:to xmlns:xdr="http://schemas.openxmlformats.org/drawingml/2006/spreadsheetDrawing">
      <xdr:col>55</xdr:col>
      <xdr:colOff>88900</xdr:colOff>
      <xdr:row>77</xdr:row>
      <xdr:rowOff>147955</xdr:rowOff>
    </xdr:to>
    <xdr:cxnSp macro="">
      <xdr:nvCxnSpPr>
        <xdr:cNvPr id="346" name="直線コネクタ 345"/>
        <xdr:cNvCxnSpPr/>
      </xdr:nvCxnSpPr>
      <xdr:spPr>
        <a:xfrm>
          <a:off x="10388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137160</xdr:rowOff>
    </xdr:from>
    <xdr:ext cx="469900" cy="259080"/>
    <xdr:sp macro="" textlink="">
      <xdr:nvSpPr>
        <xdr:cNvPr id="347" name="【福祉施設】&#10;一人当たり面積平均値テキスト"/>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158750</xdr:rowOff>
    </xdr:from>
    <xdr:to xmlns:xdr="http://schemas.openxmlformats.org/drawingml/2006/spreadsheetDrawing">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166370</xdr:rowOff>
    </xdr:from>
    <xdr:to xmlns:xdr="http://schemas.openxmlformats.org/drawingml/2006/spreadsheetDrawing">
      <xdr:col>50</xdr:col>
      <xdr:colOff>165100</xdr:colOff>
      <xdr:row>84</xdr:row>
      <xdr:rowOff>95885</xdr:rowOff>
    </xdr:to>
    <xdr:sp macro="" textlink="">
      <xdr:nvSpPr>
        <xdr:cNvPr id="349" name="フローチャート: 判断 348"/>
        <xdr:cNvSpPr/>
      </xdr:nvSpPr>
      <xdr:spPr>
        <a:xfrm>
          <a:off x="95885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151765</xdr:rowOff>
    </xdr:from>
    <xdr:to xmlns:xdr="http://schemas.openxmlformats.org/drawingml/2006/spreadsheetDrawing">
      <xdr:col>46</xdr:col>
      <xdr:colOff>38100</xdr:colOff>
      <xdr:row>84</xdr:row>
      <xdr:rowOff>81915</xdr:rowOff>
    </xdr:to>
    <xdr:sp macro="" textlink="">
      <xdr:nvSpPr>
        <xdr:cNvPr id="350" name="フローチャート: 判断 349"/>
        <xdr:cNvSpPr/>
      </xdr:nvSpPr>
      <xdr:spPr>
        <a:xfrm>
          <a:off x="8699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91440</xdr:rowOff>
    </xdr:to>
    <xdr:sp macro="" textlink="">
      <xdr:nvSpPr>
        <xdr:cNvPr id="351" name="フローチャート: 判断 350"/>
        <xdr:cNvSpPr/>
      </xdr:nvSpPr>
      <xdr:spPr>
        <a:xfrm>
          <a:off x="7810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91440</xdr:rowOff>
    </xdr:to>
    <xdr:sp macro="" textlink="">
      <xdr:nvSpPr>
        <xdr:cNvPr id="352" name="フローチャート: 判断 351"/>
        <xdr:cNvSpPr/>
      </xdr:nvSpPr>
      <xdr:spPr>
        <a:xfrm>
          <a:off x="6921500" y="143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69850</xdr:rowOff>
    </xdr:from>
    <xdr:to xmlns:xdr="http://schemas.openxmlformats.org/drawingml/2006/spreadsheetDrawing">
      <xdr:col>55</xdr:col>
      <xdr:colOff>50800</xdr:colOff>
      <xdr:row>83</xdr:row>
      <xdr:rowOff>171450</xdr:rowOff>
    </xdr:to>
    <xdr:sp macro="" textlink="">
      <xdr:nvSpPr>
        <xdr:cNvPr id="358" name="楕円 357"/>
        <xdr:cNvSpPr/>
      </xdr:nvSpPr>
      <xdr:spPr>
        <a:xfrm>
          <a:off x="10426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92710</xdr:rowOff>
    </xdr:from>
    <xdr:ext cx="469900" cy="259080"/>
    <xdr:sp macro="" textlink="">
      <xdr:nvSpPr>
        <xdr:cNvPr id="359" name="【福祉施設】&#10;一人当たり面積該当値テキスト"/>
        <xdr:cNvSpPr txBox="1"/>
      </xdr:nvSpPr>
      <xdr:spPr>
        <a:xfrm>
          <a:off x="10515600" y="1415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58420</xdr:rowOff>
    </xdr:from>
    <xdr:to xmlns:xdr="http://schemas.openxmlformats.org/drawingml/2006/spreadsheetDrawing">
      <xdr:col>50</xdr:col>
      <xdr:colOff>165100</xdr:colOff>
      <xdr:row>83</xdr:row>
      <xdr:rowOff>160020</xdr:rowOff>
    </xdr:to>
    <xdr:sp macro="" textlink="">
      <xdr:nvSpPr>
        <xdr:cNvPr id="360" name="楕円 359"/>
        <xdr:cNvSpPr/>
      </xdr:nvSpPr>
      <xdr:spPr>
        <a:xfrm>
          <a:off x="95885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109220</xdr:rowOff>
    </xdr:from>
    <xdr:to xmlns:xdr="http://schemas.openxmlformats.org/drawingml/2006/spreadsheetDrawing">
      <xdr:col>55</xdr:col>
      <xdr:colOff>0</xdr:colOff>
      <xdr:row>83</xdr:row>
      <xdr:rowOff>120650</xdr:rowOff>
    </xdr:to>
    <xdr:cxnSp macro="">
      <xdr:nvCxnSpPr>
        <xdr:cNvPr id="361" name="直線コネクタ 360"/>
        <xdr:cNvCxnSpPr/>
      </xdr:nvCxnSpPr>
      <xdr:spPr>
        <a:xfrm>
          <a:off x="9639300" y="143395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55880</xdr:rowOff>
    </xdr:from>
    <xdr:to xmlns:xdr="http://schemas.openxmlformats.org/drawingml/2006/spreadsheetDrawing">
      <xdr:col>46</xdr:col>
      <xdr:colOff>38100</xdr:colOff>
      <xdr:row>83</xdr:row>
      <xdr:rowOff>157480</xdr:rowOff>
    </xdr:to>
    <xdr:sp macro="" textlink="">
      <xdr:nvSpPr>
        <xdr:cNvPr id="362" name="楕円 361"/>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106680</xdr:rowOff>
    </xdr:from>
    <xdr:to xmlns:xdr="http://schemas.openxmlformats.org/drawingml/2006/spreadsheetDrawing">
      <xdr:col>50</xdr:col>
      <xdr:colOff>114300</xdr:colOff>
      <xdr:row>83</xdr:row>
      <xdr:rowOff>109220</xdr:rowOff>
    </xdr:to>
    <xdr:cxnSp macro="">
      <xdr:nvCxnSpPr>
        <xdr:cNvPr id="363" name="直線コネクタ 362"/>
        <xdr:cNvCxnSpPr/>
      </xdr:nvCxnSpPr>
      <xdr:spPr>
        <a:xfrm>
          <a:off x="8750300" y="14337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67310</xdr:rowOff>
    </xdr:from>
    <xdr:to xmlns:xdr="http://schemas.openxmlformats.org/drawingml/2006/spreadsheetDrawing">
      <xdr:col>41</xdr:col>
      <xdr:colOff>101600</xdr:colOff>
      <xdr:row>83</xdr:row>
      <xdr:rowOff>168910</xdr:rowOff>
    </xdr:to>
    <xdr:sp macro="" textlink="">
      <xdr:nvSpPr>
        <xdr:cNvPr id="364" name="楕円 363"/>
        <xdr:cNvSpPr/>
      </xdr:nvSpPr>
      <xdr:spPr>
        <a:xfrm>
          <a:off x="7810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106680</xdr:rowOff>
    </xdr:from>
    <xdr:to xmlns:xdr="http://schemas.openxmlformats.org/drawingml/2006/spreadsheetDrawing">
      <xdr:col>45</xdr:col>
      <xdr:colOff>177800</xdr:colOff>
      <xdr:row>83</xdr:row>
      <xdr:rowOff>118110</xdr:rowOff>
    </xdr:to>
    <xdr:cxnSp macro="">
      <xdr:nvCxnSpPr>
        <xdr:cNvPr id="365" name="直線コネクタ 364"/>
        <xdr:cNvCxnSpPr/>
      </xdr:nvCxnSpPr>
      <xdr:spPr>
        <a:xfrm flipV="1">
          <a:off x="7861300" y="14337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135890</xdr:rowOff>
    </xdr:from>
    <xdr:to xmlns:xdr="http://schemas.openxmlformats.org/drawingml/2006/spreadsheetDrawing">
      <xdr:col>36</xdr:col>
      <xdr:colOff>165100</xdr:colOff>
      <xdr:row>82</xdr:row>
      <xdr:rowOff>66040</xdr:rowOff>
    </xdr:to>
    <xdr:sp macro="" textlink="">
      <xdr:nvSpPr>
        <xdr:cNvPr id="366" name="楕円 365"/>
        <xdr:cNvSpPr/>
      </xdr:nvSpPr>
      <xdr:spPr>
        <a:xfrm>
          <a:off x="69215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15240</xdr:rowOff>
    </xdr:from>
    <xdr:to xmlns:xdr="http://schemas.openxmlformats.org/drawingml/2006/spreadsheetDrawing">
      <xdr:col>41</xdr:col>
      <xdr:colOff>50800</xdr:colOff>
      <xdr:row>83</xdr:row>
      <xdr:rowOff>118110</xdr:rowOff>
    </xdr:to>
    <xdr:cxnSp macro="">
      <xdr:nvCxnSpPr>
        <xdr:cNvPr id="367" name="直線コネクタ 366"/>
        <xdr:cNvCxnSpPr/>
      </xdr:nvCxnSpPr>
      <xdr:spPr>
        <a:xfrm>
          <a:off x="6972300" y="1407414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86995</xdr:rowOff>
    </xdr:from>
    <xdr:ext cx="469900" cy="257810"/>
    <xdr:sp macro="" textlink="">
      <xdr:nvSpPr>
        <xdr:cNvPr id="368" name="n_1aveValue【福祉施設】&#10;一人当たり面積"/>
        <xdr:cNvSpPr txBox="1"/>
      </xdr:nvSpPr>
      <xdr:spPr>
        <a:xfrm>
          <a:off x="9391650" y="14488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73025</xdr:rowOff>
    </xdr:from>
    <xdr:ext cx="468630" cy="259080"/>
    <xdr:sp macro="" textlink="">
      <xdr:nvSpPr>
        <xdr:cNvPr id="369" name="n_2aveValue【福祉施設】&#10;一人当たり面積"/>
        <xdr:cNvSpPr txBox="1"/>
      </xdr:nvSpPr>
      <xdr:spPr>
        <a:xfrm>
          <a:off x="8515350" y="14474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82550</xdr:rowOff>
    </xdr:from>
    <xdr:ext cx="468630" cy="259080"/>
    <xdr:sp macro="" textlink="">
      <xdr:nvSpPr>
        <xdr:cNvPr id="370" name="n_3aveValue【福祉施設】&#10;一人当たり面積"/>
        <xdr:cNvSpPr txBox="1"/>
      </xdr:nvSpPr>
      <xdr:spPr>
        <a:xfrm>
          <a:off x="7626350" y="14484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82550</xdr:rowOff>
    </xdr:from>
    <xdr:ext cx="468630" cy="259080"/>
    <xdr:sp macro="" textlink="">
      <xdr:nvSpPr>
        <xdr:cNvPr id="371" name="n_4aveValue【福祉施設】&#10;一人当たり面積"/>
        <xdr:cNvSpPr txBox="1"/>
      </xdr:nvSpPr>
      <xdr:spPr>
        <a:xfrm>
          <a:off x="6737350" y="14484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5080</xdr:rowOff>
    </xdr:from>
    <xdr:ext cx="469900" cy="259080"/>
    <xdr:sp macro="" textlink="">
      <xdr:nvSpPr>
        <xdr:cNvPr id="372" name="n_1mainValue【福祉施設】&#10;一人当たり面積"/>
        <xdr:cNvSpPr txBox="1"/>
      </xdr:nvSpPr>
      <xdr:spPr>
        <a:xfrm>
          <a:off x="9391650" y="14063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2540</xdr:rowOff>
    </xdr:from>
    <xdr:ext cx="468630" cy="259080"/>
    <xdr:sp macro="" textlink="">
      <xdr:nvSpPr>
        <xdr:cNvPr id="373" name="n_2mainValue【福祉施設】&#10;一人当たり面積"/>
        <xdr:cNvSpPr txBox="1"/>
      </xdr:nvSpPr>
      <xdr:spPr>
        <a:xfrm>
          <a:off x="8515350" y="14061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13970</xdr:rowOff>
    </xdr:from>
    <xdr:ext cx="468630" cy="259080"/>
    <xdr:sp macro="" textlink="">
      <xdr:nvSpPr>
        <xdr:cNvPr id="374" name="n_3mainValue【福祉施設】&#10;一人当たり面積"/>
        <xdr:cNvSpPr txBox="1"/>
      </xdr:nvSpPr>
      <xdr:spPr>
        <a:xfrm>
          <a:off x="7626350" y="14072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82550</xdr:rowOff>
    </xdr:from>
    <xdr:ext cx="468630" cy="259080"/>
    <xdr:sp macro="" textlink="">
      <xdr:nvSpPr>
        <xdr:cNvPr id="375" name="n_4mainValue【福祉施設】&#10;一人当たり面積"/>
        <xdr:cNvSpPr txBox="1"/>
      </xdr:nvSpPr>
      <xdr:spPr>
        <a:xfrm>
          <a:off x="6737350" y="13798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4" name="テキスト ボックス 383"/>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6" name="テキスト ボックス 385"/>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7" name="直線コネクタ 38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88" name="テキスト ボックス 387"/>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9" name="直線コネクタ 38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0" name="テキスト ボックス 38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1" name="直線コネクタ 39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2" name="テキスト ボックス 391"/>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3" name="直線コネクタ 39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4" name="テキスト ボックス 39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5" name="直線コネクタ 39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6" name="テキスト ボックス 39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7" name="直線コネクタ 39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398" name="テキスト ボックス 397"/>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43815</xdr:rowOff>
    </xdr:from>
    <xdr:to xmlns:xdr="http://schemas.openxmlformats.org/drawingml/2006/spreadsheetDrawing">
      <xdr:col>24</xdr:col>
      <xdr:colOff>62865</xdr:colOff>
      <xdr:row>109</xdr:row>
      <xdr:rowOff>35560</xdr:rowOff>
    </xdr:to>
    <xdr:cxnSp macro="">
      <xdr:nvCxnSpPr>
        <xdr:cNvPr id="401" name="直線コネクタ 400"/>
        <xdr:cNvCxnSpPr/>
      </xdr:nvCxnSpPr>
      <xdr:spPr>
        <a:xfrm flipV="1">
          <a:off x="4634865" y="1718881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2"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3" name="直線コネクタ 402"/>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161925</xdr:rowOff>
    </xdr:from>
    <xdr:ext cx="340360" cy="259080"/>
    <xdr:sp macro="" textlink="">
      <xdr:nvSpPr>
        <xdr:cNvPr id="404" name="【市民会館】&#10;有形固定資産減価償却率最大値テキスト"/>
        <xdr:cNvSpPr txBox="1"/>
      </xdr:nvSpPr>
      <xdr:spPr>
        <a:xfrm>
          <a:off x="4673600" y="1696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43815</xdr:rowOff>
    </xdr:from>
    <xdr:to xmlns:xdr="http://schemas.openxmlformats.org/drawingml/2006/spreadsheetDrawing">
      <xdr:col>24</xdr:col>
      <xdr:colOff>152400</xdr:colOff>
      <xdr:row>100</xdr:row>
      <xdr:rowOff>43815</xdr:rowOff>
    </xdr:to>
    <xdr:cxnSp macro="">
      <xdr:nvCxnSpPr>
        <xdr:cNvPr id="405" name="直線コネクタ 404"/>
        <xdr:cNvCxnSpPr/>
      </xdr:nvCxnSpPr>
      <xdr:spPr>
        <a:xfrm>
          <a:off x="4546600" y="1718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105410</xdr:rowOff>
    </xdr:from>
    <xdr:ext cx="405130" cy="259080"/>
    <xdr:sp macro="" textlink="">
      <xdr:nvSpPr>
        <xdr:cNvPr id="406" name="【市民会館】&#10;有形固定資産減価償却率平均値テキスト"/>
        <xdr:cNvSpPr txBox="1"/>
      </xdr:nvSpPr>
      <xdr:spPr>
        <a:xfrm>
          <a:off x="4673600" y="1776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08" name="フローチャート: 判断 407"/>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09" name="フローチャート: 判断 408"/>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31750</xdr:rowOff>
    </xdr:from>
    <xdr:to xmlns:xdr="http://schemas.openxmlformats.org/drawingml/2006/spreadsheetDrawing">
      <xdr:col>10</xdr:col>
      <xdr:colOff>165100</xdr:colOff>
      <xdr:row>104</xdr:row>
      <xdr:rowOff>133350</xdr:rowOff>
    </xdr:to>
    <xdr:sp macro="" textlink="">
      <xdr:nvSpPr>
        <xdr:cNvPr id="410" name="フローチャート: 判断 409"/>
        <xdr:cNvSpPr/>
      </xdr:nvSpPr>
      <xdr:spPr>
        <a:xfrm>
          <a:off x="1968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10795</xdr:rowOff>
    </xdr:from>
    <xdr:to xmlns:xdr="http://schemas.openxmlformats.org/drawingml/2006/spreadsheetDrawing">
      <xdr:col>6</xdr:col>
      <xdr:colOff>38100</xdr:colOff>
      <xdr:row>104</xdr:row>
      <xdr:rowOff>112395</xdr:rowOff>
    </xdr:to>
    <xdr:sp macro="" textlink="">
      <xdr:nvSpPr>
        <xdr:cNvPr id="411" name="フローチャート: 判断 410"/>
        <xdr:cNvSpPr/>
      </xdr:nvSpPr>
      <xdr:spPr>
        <a:xfrm>
          <a:off x="1079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3" name="テキスト ボックス 4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4" name="テキスト ボックス 4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6" name="テキスト ボックス 4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76200</xdr:rowOff>
    </xdr:from>
    <xdr:to xmlns:xdr="http://schemas.openxmlformats.org/drawingml/2006/spreadsheetDrawing">
      <xdr:col>24</xdr:col>
      <xdr:colOff>114300</xdr:colOff>
      <xdr:row>108</xdr:row>
      <xdr:rowOff>6350</xdr:rowOff>
    </xdr:to>
    <xdr:sp macro="" textlink="">
      <xdr:nvSpPr>
        <xdr:cNvPr id="417" name="楕円 416"/>
        <xdr:cNvSpPr/>
      </xdr:nvSpPr>
      <xdr:spPr>
        <a:xfrm>
          <a:off x="45847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54610</xdr:rowOff>
    </xdr:from>
    <xdr:ext cx="405130" cy="257810"/>
    <xdr:sp macro="" textlink="">
      <xdr:nvSpPr>
        <xdr:cNvPr id="418" name="【市民会館】&#10;有形固定資産減価償却率該当値テキスト"/>
        <xdr:cNvSpPr txBox="1"/>
      </xdr:nvSpPr>
      <xdr:spPr>
        <a:xfrm>
          <a:off x="4673600" y="18399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38735</xdr:rowOff>
    </xdr:from>
    <xdr:to xmlns:xdr="http://schemas.openxmlformats.org/drawingml/2006/spreadsheetDrawing">
      <xdr:col>20</xdr:col>
      <xdr:colOff>38100</xdr:colOff>
      <xdr:row>107</xdr:row>
      <xdr:rowOff>140335</xdr:rowOff>
    </xdr:to>
    <xdr:sp macro="" textlink="">
      <xdr:nvSpPr>
        <xdr:cNvPr id="419" name="楕円 418"/>
        <xdr:cNvSpPr/>
      </xdr:nvSpPr>
      <xdr:spPr>
        <a:xfrm>
          <a:off x="3746500" y="18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107</xdr:row>
      <xdr:rowOff>89535</xdr:rowOff>
    </xdr:from>
    <xdr:to xmlns:xdr="http://schemas.openxmlformats.org/drawingml/2006/spreadsheetDrawing">
      <xdr:col>24</xdr:col>
      <xdr:colOff>63500</xdr:colOff>
      <xdr:row>107</xdr:row>
      <xdr:rowOff>127000</xdr:rowOff>
    </xdr:to>
    <xdr:cxnSp macro="">
      <xdr:nvCxnSpPr>
        <xdr:cNvPr id="420" name="直線コネクタ 419"/>
        <xdr:cNvCxnSpPr/>
      </xdr:nvCxnSpPr>
      <xdr:spPr>
        <a:xfrm>
          <a:off x="3797300" y="184346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170815</xdr:rowOff>
    </xdr:from>
    <xdr:to xmlns:xdr="http://schemas.openxmlformats.org/drawingml/2006/spreadsheetDrawing">
      <xdr:col>15</xdr:col>
      <xdr:colOff>101600</xdr:colOff>
      <xdr:row>107</xdr:row>
      <xdr:rowOff>100965</xdr:rowOff>
    </xdr:to>
    <xdr:sp macro="" textlink="">
      <xdr:nvSpPr>
        <xdr:cNvPr id="421" name="楕円 420"/>
        <xdr:cNvSpPr/>
      </xdr:nvSpPr>
      <xdr:spPr>
        <a:xfrm>
          <a:off x="2857500" y="183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50165</xdr:rowOff>
    </xdr:from>
    <xdr:to xmlns:xdr="http://schemas.openxmlformats.org/drawingml/2006/spreadsheetDrawing">
      <xdr:col>19</xdr:col>
      <xdr:colOff>177800</xdr:colOff>
      <xdr:row>107</xdr:row>
      <xdr:rowOff>89535</xdr:rowOff>
    </xdr:to>
    <xdr:cxnSp macro="">
      <xdr:nvCxnSpPr>
        <xdr:cNvPr id="422" name="直線コネクタ 421"/>
        <xdr:cNvCxnSpPr/>
      </xdr:nvCxnSpPr>
      <xdr:spPr>
        <a:xfrm>
          <a:off x="2908300" y="18395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143510</xdr:rowOff>
    </xdr:from>
    <xdr:to xmlns:xdr="http://schemas.openxmlformats.org/drawingml/2006/spreadsheetDrawing">
      <xdr:col>10</xdr:col>
      <xdr:colOff>165100</xdr:colOff>
      <xdr:row>107</xdr:row>
      <xdr:rowOff>73025</xdr:rowOff>
    </xdr:to>
    <xdr:sp macro="" textlink="">
      <xdr:nvSpPr>
        <xdr:cNvPr id="423" name="楕円 422"/>
        <xdr:cNvSpPr/>
      </xdr:nvSpPr>
      <xdr:spPr>
        <a:xfrm>
          <a:off x="19685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107</xdr:row>
      <xdr:rowOff>22225</xdr:rowOff>
    </xdr:from>
    <xdr:to xmlns:xdr="http://schemas.openxmlformats.org/drawingml/2006/spreadsheetDrawing">
      <xdr:col>15</xdr:col>
      <xdr:colOff>50800</xdr:colOff>
      <xdr:row>107</xdr:row>
      <xdr:rowOff>50165</xdr:rowOff>
    </xdr:to>
    <xdr:cxnSp macro="">
      <xdr:nvCxnSpPr>
        <xdr:cNvPr id="424" name="直線コネクタ 423"/>
        <xdr:cNvCxnSpPr/>
      </xdr:nvCxnSpPr>
      <xdr:spPr>
        <a:xfrm>
          <a:off x="2019300" y="183673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105410</xdr:rowOff>
    </xdr:from>
    <xdr:to xmlns:xdr="http://schemas.openxmlformats.org/drawingml/2006/spreadsheetDrawing">
      <xdr:col>6</xdr:col>
      <xdr:colOff>38100</xdr:colOff>
      <xdr:row>107</xdr:row>
      <xdr:rowOff>35560</xdr:rowOff>
    </xdr:to>
    <xdr:sp macro="" textlink="">
      <xdr:nvSpPr>
        <xdr:cNvPr id="425" name="楕円 424"/>
        <xdr:cNvSpPr/>
      </xdr:nvSpPr>
      <xdr:spPr>
        <a:xfrm>
          <a:off x="1079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156210</xdr:rowOff>
    </xdr:from>
    <xdr:to xmlns:xdr="http://schemas.openxmlformats.org/drawingml/2006/spreadsheetDrawing">
      <xdr:col>10</xdr:col>
      <xdr:colOff>114300</xdr:colOff>
      <xdr:row>107</xdr:row>
      <xdr:rowOff>22225</xdr:rowOff>
    </xdr:to>
    <xdr:cxnSp macro="">
      <xdr:nvCxnSpPr>
        <xdr:cNvPr id="426" name="直線コネクタ 425"/>
        <xdr:cNvCxnSpPr/>
      </xdr:nvCxnSpPr>
      <xdr:spPr>
        <a:xfrm>
          <a:off x="1130300" y="183299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5130" cy="257810"/>
    <xdr:sp macro="" textlink="">
      <xdr:nvSpPr>
        <xdr:cNvPr id="427" name="n_1aveValue【市民会館】&#10;有形固定資産減価償却率"/>
        <xdr:cNvSpPr txBox="1"/>
      </xdr:nvSpPr>
      <xdr:spPr>
        <a:xfrm>
          <a:off x="3582035" y="176542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164465</xdr:rowOff>
    </xdr:from>
    <xdr:ext cx="403860" cy="259080"/>
    <xdr:sp macro="" textlink="">
      <xdr:nvSpPr>
        <xdr:cNvPr id="428" name="n_2aveValue【市民会館】&#10;有形固定資産減価償却率"/>
        <xdr:cNvSpPr txBox="1"/>
      </xdr:nvSpPr>
      <xdr:spPr>
        <a:xfrm>
          <a:off x="2705735" y="17652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149860</xdr:rowOff>
    </xdr:from>
    <xdr:ext cx="403860" cy="259080"/>
    <xdr:sp macro="" textlink="">
      <xdr:nvSpPr>
        <xdr:cNvPr id="429" name="n_3aveValue【市民会館】&#10;有形固定資産減価償却率"/>
        <xdr:cNvSpPr txBox="1"/>
      </xdr:nvSpPr>
      <xdr:spPr>
        <a:xfrm>
          <a:off x="1816735" y="17637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128905</xdr:rowOff>
    </xdr:from>
    <xdr:ext cx="403860" cy="259080"/>
    <xdr:sp macro="" textlink="">
      <xdr:nvSpPr>
        <xdr:cNvPr id="430" name="n_4aveValue【市民会館】&#10;有形固定資産減価償却率"/>
        <xdr:cNvSpPr txBox="1"/>
      </xdr:nvSpPr>
      <xdr:spPr>
        <a:xfrm>
          <a:off x="927735" y="17616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132080</xdr:rowOff>
    </xdr:from>
    <xdr:ext cx="405130" cy="257810"/>
    <xdr:sp macro="" textlink="">
      <xdr:nvSpPr>
        <xdr:cNvPr id="431" name="n_1mainValue【市民会館】&#10;有形固定資産減価償却率"/>
        <xdr:cNvSpPr txBox="1"/>
      </xdr:nvSpPr>
      <xdr:spPr>
        <a:xfrm>
          <a:off x="3582035" y="18477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92075</xdr:rowOff>
    </xdr:from>
    <xdr:ext cx="403860" cy="259080"/>
    <xdr:sp macro="" textlink="">
      <xdr:nvSpPr>
        <xdr:cNvPr id="432" name="n_2mainValue【市民会館】&#10;有形固定資産減価償却率"/>
        <xdr:cNvSpPr txBox="1"/>
      </xdr:nvSpPr>
      <xdr:spPr>
        <a:xfrm>
          <a:off x="2705735" y="18437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64135</xdr:rowOff>
    </xdr:from>
    <xdr:ext cx="403860" cy="257810"/>
    <xdr:sp macro="" textlink="">
      <xdr:nvSpPr>
        <xdr:cNvPr id="433" name="n_3mainValue【市民会館】&#10;有形固定資産減価償却率"/>
        <xdr:cNvSpPr txBox="1"/>
      </xdr:nvSpPr>
      <xdr:spPr>
        <a:xfrm>
          <a:off x="1816735" y="18409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26670</xdr:rowOff>
    </xdr:from>
    <xdr:ext cx="403860" cy="259080"/>
    <xdr:sp macro="" textlink="">
      <xdr:nvSpPr>
        <xdr:cNvPr id="434" name="n_4mainValue【市民会館】&#10;有形固定資産減価償却率"/>
        <xdr:cNvSpPr txBox="1"/>
      </xdr:nvSpPr>
      <xdr:spPr>
        <a:xfrm>
          <a:off x="927735" y="18371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3" name="テキスト ボックス 442"/>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6" name="テキスト ボックス 445"/>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48" name="テキスト ボックス 447"/>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0" name="テキスト ボックス 449"/>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2" name="テキスト ボックス 451"/>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4" name="テキスト ボックス 453"/>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6" name="テキスト ボックス 455"/>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1905</xdr:rowOff>
    </xdr:from>
    <xdr:to xmlns:xdr="http://schemas.openxmlformats.org/drawingml/2006/spreadsheetDrawing">
      <xdr:col>54</xdr:col>
      <xdr:colOff>189865</xdr:colOff>
      <xdr:row>108</xdr:row>
      <xdr:rowOff>129540</xdr:rowOff>
    </xdr:to>
    <xdr:cxnSp macro="">
      <xdr:nvCxnSpPr>
        <xdr:cNvPr id="458" name="直線コネクタ 457"/>
        <xdr:cNvCxnSpPr/>
      </xdr:nvCxnSpPr>
      <xdr:spPr>
        <a:xfrm flipV="1">
          <a:off x="10476865" y="1714690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900" cy="257810"/>
    <xdr:sp macro="" textlink="">
      <xdr:nvSpPr>
        <xdr:cNvPr id="459" name="【市民会館】&#10;一人当たり面積最小値テキスト"/>
        <xdr:cNvSpPr txBox="1"/>
      </xdr:nvSpPr>
      <xdr:spPr>
        <a:xfrm>
          <a:off x="10515600" y="186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0" name="直線コネクタ 459"/>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120650</xdr:rowOff>
    </xdr:from>
    <xdr:ext cx="469900" cy="257810"/>
    <xdr:sp macro="" textlink="">
      <xdr:nvSpPr>
        <xdr:cNvPr id="461" name="【市民会館】&#10;一人当たり面積最大値テキスト"/>
        <xdr:cNvSpPr txBox="1"/>
      </xdr:nvSpPr>
      <xdr:spPr>
        <a:xfrm>
          <a:off x="10515600" y="16922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1905</xdr:rowOff>
    </xdr:from>
    <xdr:to xmlns:xdr="http://schemas.openxmlformats.org/drawingml/2006/spreadsheetDrawing">
      <xdr:col>55</xdr:col>
      <xdr:colOff>88900</xdr:colOff>
      <xdr:row>100</xdr:row>
      <xdr:rowOff>1905</xdr:rowOff>
    </xdr:to>
    <xdr:cxnSp macro="">
      <xdr:nvCxnSpPr>
        <xdr:cNvPr id="462" name="直線コネクタ 461"/>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36195</xdr:rowOff>
    </xdr:from>
    <xdr:ext cx="469900" cy="259080"/>
    <xdr:sp macro="" textlink="">
      <xdr:nvSpPr>
        <xdr:cNvPr id="463" name="【市民会館】&#10;一人当たり面積平均値テキスト"/>
        <xdr:cNvSpPr txBox="1"/>
      </xdr:nvSpPr>
      <xdr:spPr>
        <a:xfrm>
          <a:off x="10515600" y="18209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57785</xdr:rowOff>
    </xdr:from>
    <xdr:to xmlns:xdr="http://schemas.openxmlformats.org/drawingml/2006/spreadsheetDrawing">
      <xdr:col>55</xdr:col>
      <xdr:colOff>50800</xdr:colOff>
      <xdr:row>106</xdr:row>
      <xdr:rowOff>159385</xdr:rowOff>
    </xdr:to>
    <xdr:sp macro="" textlink="">
      <xdr:nvSpPr>
        <xdr:cNvPr id="464" name="フローチャート: 判断 463"/>
        <xdr:cNvSpPr/>
      </xdr:nvSpPr>
      <xdr:spPr>
        <a:xfrm>
          <a:off x="104267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69215</xdr:rowOff>
    </xdr:from>
    <xdr:to xmlns:xdr="http://schemas.openxmlformats.org/drawingml/2006/spreadsheetDrawing">
      <xdr:col>50</xdr:col>
      <xdr:colOff>165100</xdr:colOff>
      <xdr:row>106</xdr:row>
      <xdr:rowOff>170815</xdr:rowOff>
    </xdr:to>
    <xdr:sp macro="" textlink="">
      <xdr:nvSpPr>
        <xdr:cNvPr id="465" name="フローチャート: 判断 464"/>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90170</xdr:rowOff>
    </xdr:from>
    <xdr:to xmlns:xdr="http://schemas.openxmlformats.org/drawingml/2006/spreadsheetDrawing">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103505</xdr:rowOff>
    </xdr:from>
    <xdr:to xmlns:xdr="http://schemas.openxmlformats.org/drawingml/2006/spreadsheetDrawing">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113030</xdr:rowOff>
    </xdr:from>
    <xdr:to xmlns:xdr="http://schemas.openxmlformats.org/drawingml/2006/spreadsheetDrawing">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21590</xdr:rowOff>
    </xdr:from>
    <xdr:to xmlns:xdr="http://schemas.openxmlformats.org/drawingml/2006/spreadsheetDrawing">
      <xdr:col>55</xdr:col>
      <xdr:colOff>50800</xdr:colOff>
      <xdr:row>105</xdr:row>
      <xdr:rowOff>123190</xdr:rowOff>
    </xdr:to>
    <xdr:sp macro="" textlink="">
      <xdr:nvSpPr>
        <xdr:cNvPr id="474" name="楕円 473"/>
        <xdr:cNvSpPr/>
      </xdr:nvSpPr>
      <xdr:spPr>
        <a:xfrm>
          <a:off x="10426700" y="180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44450</xdr:rowOff>
    </xdr:from>
    <xdr:ext cx="469900" cy="259080"/>
    <xdr:sp macro="" textlink="">
      <xdr:nvSpPr>
        <xdr:cNvPr id="475" name="【市民会館】&#10;一人当たり面積該当値テキスト"/>
        <xdr:cNvSpPr txBox="1"/>
      </xdr:nvSpPr>
      <xdr:spPr>
        <a:xfrm>
          <a:off x="10515600" y="1787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17780</xdr:rowOff>
    </xdr:from>
    <xdr:to xmlns:xdr="http://schemas.openxmlformats.org/drawingml/2006/spreadsheetDrawing">
      <xdr:col>50</xdr:col>
      <xdr:colOff>165100</xdr:colOff>
      <xdr:row>105</xdr:row>
      <xdr:rowOff>119380</xdr:rowOff>
    </xdr:to>
    <xdr:sp macro="" textlink="">
      <xdr:nvSpPr>
        <xdr:cNvPr id="476" name="楕円 475"/>
        <xdr:cNvSpPr/>
      </xdr:nvSpPr>
      <xdr:spPr>
        <a:xfrm>
          <a:off x="9588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68580</xdr:rowOff>
    </xdr:from>
    <xdr:to xmlns:xdr="http://schemas.openxmlformats.org/drawingml/2006/spreadsheetDrawing">
      <xdr:col>55</xdr:col>
      <xdr:colOff>0</xdr:colOff>
      <xdr:row>105</xdr:row>
      <xdr:rowOff>72390</xdr:rowOff>
    </xdr:to>
    <xdr:cxnSp macro="">
      <xdr:nvCxnSpPr>
        <xdr:cNvPr id="477" name="直線コネクタ 476"/>
        <xdr:cNvCxnSpPr/>
      </xdr:nvCxnSpPr>
      <xdr:spPr>
        <a:xfrm>
          <a:off x="9639300" y="180708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34925</xdr:rowOff>
    </xdr:from>
    <xdr:to xmlns:xdr="http://schemas.openxmlformats.org/drawingml/2006/spreadsheetDrawing">
      <xdr:col>46</xdr:col>
      <xdr:colOff>38100</xdr:colOff>
      <xdr:row>105</xdr:row>
      <xdr:rowOff>136525</xdr:rowOff>
    </xdr:to>
    <xdr:sp macro="" textlink="">
      <xdr:nvSpPr>
        <xdr:cNvPr id="478" name="楕円 477"/>
        <xdr:cNvSpPr/>
      </xdr:nvSpPr>
      <xdr:spPr>
        <a:xfrm>
          <a:off x="8699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68580</xdr:rowOff>
    </xdr:from>
    <xdr:to xmlns:xdr="http://schemas.openxmlformats.org/drawingml/2006/spreadsheetDrawing">
      <xdr:col>50</xdr:col>
      <xdr:colOff>114300</xdr:colOff>
      <xdr:row>105</xdr:row>
      <xdr:rowOff>86360</xdr:rowOff>
    </xdr:to>
    <xdr:cxnSp macro="">
      <xdr:nvCxnSpPr>
        <xdr:cNvPr id="479" name="直線コネクタ 478"/>
        <xdr:cNvCxnSpPr/>
      </xdr:nvCxnSpPr>
      <xdr:spPr>
        <a:xfrm flipV="1">
          <a:off x="8750300" y="180708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52070</xdr:rowOff>
    </xdr:from>
    <xdr:to xmlns:xdr="http://schemas.openxmlformats.org/drawingml/2006/spreadsheetDrawing">
      <xdr:col>41</xdr:col>
      <xdr:colOff>101600</xdr:colOff>
      <xdr:row>105</xdr:row>
      <xdr:rowOff>153670</xdr:rowOff>
    </xdr:to>
    <xdr:sp macro="" textlink="">
      <xdr:nvSpPr>
        <xdr:cNvPr id="480" name="楕円 479"/>
        <xdr:cNvSpPr/>
      </xdr:nvSpPr>
      <xdr:spPr>
        <a:xfrm>
          <a:off x="781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86360</xdr:rowOff>
    </xdr:from>
    <xdr:to xmlns:xdr="http://schemas.openxmlformats.org/drawingml/2006/spreadsheetDrawing">
      <xdr:col>45</xdr:col>
      <xdr:colOff>177800</xdr:colOff>
      <xdr:row>105</xdr:row>
      <xdr:rowOff>102870</xdr:rowOff>
    </xdr:to>
    <xdr:cxnSp macro="">
      <xdr:nvCxnSpPr>
        <xdr:cNvPr id="481" name="直線コネクタ 480"/>
        <xdr:cNvCxnSpPr/>
      </xdr:nvCxnSpPr>
      <xdr:spPr>
        <a:xfrm flipV="1">
          <a:off x="7861300" y="18088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65405</xdr:rowOff>
    </xdr:from>
    <xdr:to xmlns:xdr="http://schemas.openxmlformats.org/drawingml/2006/spreadsheetDrawing">
      <xdr:col>36</xdr:col>
      <xdr:colOff>165100</xdr:colOff>
      <xdr:row>105</xdr:row>
      <xdr:rowOff>167005</xdr:rowOff>
    </xdr:to>
    <xdr:sp macro="" textlink="">
      <xdr:nvSpPr>
        <xdr:cNvPr id="482" name="楕円 481"/>
        <xdr:cNvSpPr/>
      </xdr:nvSpPr>
      <xdr:spPr>
        <a:xfrm>
          <a:off x="692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102870</xdr:rowOff>
    </xdr:from>
    <xdr:to xmlns:xdr="http://schemas.openxmlformats.org/drawingml/2006/spreadsheetDrawing">
      <xdr:col>41</xdr:col>
      <xdr:colOff>50800</xdr:colOff>
      <xdr:row>105</xdr:row>
      <xdr:rowOff>116205</xdr:rowOff>
    </xdr:to>
    <xdr:cxnSp macro="">
      <xdr:nvCxnSpPr>
        <xdr:cNvPr id="483" name="直線コネクタ 482"/>
        <xdr:cNvCxnSpPr/>
      </xdr:nvCxnSpPr>
      <xdr:spPr>
        <a:xfrm flipV="1">
          <a:off x="6972300" y="181051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161925</xdr:rowOff>
    </xdr:from>
    <xdr:ext cx="469900" cy="259080"/>
    <xdr:sp macro="" textlink="">
      <xdr:nvSpPr>
        <xdr:cNvPr id="484" name="n_1aveValue【市民会館】&#10;一人当たり面積"/>
        <xdr:cNvSpPr txBox="1"/>
      </xdr:nvSpPr>
      <xdr:spPr>
        <a:xfrm>
          <a:off x="9391650" y="1833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11430</xdr:rowOff>
    </xdr:from>
    <xdr:ext cx="468630" cy="259080"/>
    <xdr:sp macro="" textlink="">
      <xdr:nvSpPr>
        <xdr:cNvPr id="485" name="n_2aveValue【市民会館】&#10;一人当たり面積"/>
        <xdr:cNvSpPr txBox="1"/>
      </xdr:nvSpPr>
      <xdr:spPr>
        <a:xfrm>
          <a:off x="8515350" y="18356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24765</xdr:rowOff>
    </xdr:from>
    <xdr:ext cx="468630" cy="259080"/>
    <xdr:sp macro="" textlink="">
      <xdr:nvSpPr>
        <xdr:cNvPr id="486" name="n_3aveValue【市民会館】&#10;一人当たり面積"/>
        <xdr:cNvSpPr txBox="1"/>
      </xdr:nvSpPr>
      <xdr:spPr>
        <a:xfrm>
          <a:off x="7626350" y="18369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34290</xdr:rowOff>
    </xdr:from>
    <xdr:ext cx="468630" cy="259080"/>
    <xdr:sp macro="" textlink="">
      <xdr:nvSpPr>
        <xdr:cNvPr id="487" name="n_4aveValue【市民会館】&#10;一人当たり面積"/>
        <xdr:cNvSpPr txBox="1"/>
      </xdr:nvSpPr>
      <xdr:spPr>
        <a:xfrm>
          <a:off x="6737350" y="18379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135890</xdr:rowOff>
    </xdr:from>
    <xdr:ext cx="469900" cy="259080"/>
    <xdr:sp macro="" textlink="">
      <xdr:nvSpPr>
        <xdr:cNvPr id="488" name="n_1mainValue【市民会館】&#10;一人当たり面積"/>
        <xdr:cNvSpPr txBox="1"/>
      </xdr:nvSpPr>
      <xdr:spPr>
        <a:xfrm>
          <a:off x="9391650" y="1779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153035</xdr:rowOff>
    </xdr:from>
    <xdr:ext cx="468630" cy="259080"/>
    <xdr:sp macro="" textlink="">
      <xdr:nvSpPr>
        <xdr:cNvPr id="489" name="n_2mainValue【市民会館】&#10;一人当たり面積"/>
        <xdr:cNvSpPr txBox="1"/>
      </xdr:nvSpPr>
      <xdr:spPr>
        <a:xfrm>
          <a:off x="8515350" y="17812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170180</xdr:rowOff>
    </xdr:from>
    <xdr:ext cx="468630" cy="259080"/>
    <xdr:sp macro="" textlink="">
      <xdr:nvSpPr>
        <xdr:cNvPr id="490" name="n_3mainValue【市民会館】&#10;一人当たり面積"/>
        <xdr:cNvSpPr txBox="1"/>
      </xdr:nvSpPr>
      <xdr:spPr>
        <a:xfrm>
          <a:off x="7626350" y="1782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12065</xdr:rowOff>
    </xdr:from>
    <xdr:ext cx="468630" cy="259080"/>
    <xdr:sp macro="" textlink="">
      <xdr:nvSpPr>
        <xdr:cNvPr id="491" name="n_4mainValue【市民会館】&#10;一人当たり面積"/>
        <xdr:cNvSpPr txBox="1"/>
      </xdr:nvSpPr>
      <xdr:spPr>
        <a:xfrm>
          <a:off x="6737350" y="17842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0" name="テキスト ボックス 49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2" name="テキスト ボックス 50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3" name="直線コネクタ 5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810"/>
    <xdr:sp macro="" textlink="">
      <xdr:nvSpPr>
        <xdr:cNvPr id="504" name="テキスト ボックス 503"/>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5" name="直線コネクタ 5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6" name="テキスト ボックス 5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7" name="直線コネクタ 5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08" name="テキスト ボックス 507"/>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9" name="直線コネクタ 5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0" name="テキスト ボックス 5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1" name="直線コネクタ 5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2" name="テキスト ボックス 5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3" name="直線コネクタ 5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820" cy="257810"/>
    <xdr:sp macro="" textlink="">
      <xdr:nvSpPr>
        <xdr:cNvPr id="514" name="テキスト ボックス 513"/>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5" name="直線コネクタ 5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36830</xdr:rowOff>
    </xdr:from>
    <xdr:to xmlns:xdr="http://schemas.openxmlformats.org/drawingml/2006/spreadsheetDrawing">
      <xdr:col>85</xdr:col>
      <xdr:colOff>126365</xdr:colOff>
      <xdr:row>42</xdr:row>
      <xdr:rowOff>81280</xdr:rowOff>
    </xdr:to>
    <xdr:cxnSp macro="">
      <xdr:nvCxnSpPr>
        <xdr:cNvPr id="517" name="直線コネクタ 516"/>
        <xdr:cNvCxnSpPr/>
      </xdr:nvCxnSpPr>
      <xdr:spPr>
        <a:xfrm flipV="1">
          <a:off x="16318865" y="586613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85090</xdr:rowOff>
    </xdr:from>
    <xdr:ext cx="405130" cy="259080"/>
    <xdr:sp macro="" textlink="">
      <xdr:nvSpPr>
        <xdr:cNvPr id="518" name="【一般廃棄物処理施設】&#10;有形固定資産減価償却率最小値テキスト"/>
        <xdr:cNvSpPr txBox="1"/>
      </xdr:nvSpPr>
      <xdr:spPr>
        <a:xfrm>
          <a:off x="16357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81280</xdr:rowOff>
    </xdr:from>
    <xdr:to xmlns:xdr="http://schemas.openxmlformats.org/drawingml/2006/spreadsheetDrawing">
      <xdr:col>86</xdr:col>
      <xdr:colOff>25400</xdr:colOff>
      <xdr:row>42</xdr:row>
      <xdr:rowOff>81280</xdr:rowOff>
    </xdr:to>
    <xdr:cxnSp macro="">
      <xdr:nvCxnSpPr>
        <xdr:cNvPr id="519" name="直線コネクタ 518"/>
        <xdr:cNvCxnSpPr/>
      </xdr:nvCxnSpPr>
      <xdr:spPr>
        <a:xfrm>
          <a:off x="16230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7810"/>
    <xdr:sp macro="" textlink="">
      <xdr:nvSpPr>
        <xdr:cNvPr id="520" name="【一般廃棄物処理施設】&#10;有形固定資産減価償却率最大値テキスト"/>
        <xdr:cNvSpPr txBox="1"/>
      </xdr:nvSpPr>
      <xdr:spPr>
        <a:xfrm>
          <a:off x="16357600" y="5641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36830</xdr:rowOff>
    </xdr:from>
    <xdr:to xmlns:xdr="http://schemas.openxmlformats.org/drawingml/2006/spreadsheetDrawing">
      <xdr:col>86</xdr:col>
      <xdr:colOff>25400</xdr:colOff>
      <xdr:row>34</xdr:row>
      <xdr:rowOff>36830</xdr:rowOff>
    </xdr:to>
    <xdr:cxnSp macro="">
      <xdr:nvCxnSpPr>
        <xdr:cNvPr id="521" name="直線コネクタ 520"/>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49530</xdr:rowOff>
    </xdr:from>
    <xdr:ext cx="405130" cy="259080"/>
    <xdr:sp macro="" textlink="">
      <xdr:nvSpPr>
        <xdr:cNvPr id="522" name="【一般廃棄物処理施設】&#10;有形固定資産減価償却率平均値テキスト"/>
        <xdr:cNvSpPr txBox="1"/>
      </xdr:nvSpPr>
      <xdr:spPr>
        <a:xfrm>
          <a:off x="16357600" y="656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71120</xdr:rowOff>
    </xdr:from>
    <xdr:to xmlns:xdr="http://schemas.openxmlformats.org/drawingml/2006/spreadsheetDrawing">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46355</xdr:rowOff>
    </xdr:from>
    <xdr:to xmlns:xdr="http://schemas.openxmlformats.org/drawingml/2006/spreadsheetDrawing">
      <xdr:col>81</xdr:col>
      <xdr:colOff>101600</xdr:colOff>
      <xdr:row>38</xdr:row>
      <xdr:rowOff>147955</xdr:rowOff>
    </xdr:to>
    <xdr:sp macro="" textlink="">
      <xdr:nvSpPr>
        <xdr:cNvPr id="524" name="フローチャート: 判断 523"/>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33" name="楕円 532"/>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77470</xdr:rowOff>
    </xdr:from>
    <xdr:ext cx="405130" cy="257810"/>
    <xdr:sp macro="" textlink="">
      <xdr:nvSpPr>
        <xdr:cNvPr id="534" name="【一般廃棄物処理施設】&#10;有形固定資産減価償却率該当値テキスト"/>
        <xdr:cNvSpPr txBox="1"/>
      </xdr:nvSpPr>
      <xdr:spPr>
        <a:xfrm>
          <a:off x="16357600" y="6421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22225</xdr:rowOff>
    </xdr:from>
    <xdr:to xmlns:xdr="http://schemas.openxmlformats.org/drawingml/2006/spreadsheetDrawing">
      <xdr:col>81</xdr:col>
      <xdr:colOff>101600</xdr:colOff>
      <xdr:row>38</xdr:row>
      <xdr:rowOff>123825</xdr:rowOff>
    </xdr:to>
    <xdr:sp macro="" textlink="">
      <xdr:nvSpPr>
        <xdr:cNvPr id="535" name="楕円 534"/>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73025</xdr:rowOff>
    </xdr:from>
    <xdr:to xmlns:xdr="http://schemas.openxmlformats.org/drawingml/2006/spreadsheetDrawing">
      <xdr:col>85</xdr:col>
      <xdr:colOff>127000</xdr:colOff>
      <xdr:row>38</xdr:row>
      <xdr:rowOff>105410</xdr:rowOff>
    </xdr:to>
    <xdr:cxnSp macro="">
      <xdr:nvCxnSpPr>
        <xdr:cNvPr id="536" name="直線コネクタ 535"/>
        <xdr:cNvCxnSpPr/>
      </xdr:nvCxnSpPr>
      <xdr:spPr>
        <a:xfrm>
          <a:off x="15481300" y="65881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159385</xdr:rowOff>
    </xdr:from>
    <xdr:to xmlns:xdr="http://schemas.openxmlformats.org/drawingml/2006/spreadsheetDrawing">
      <xdr:col>76</xdr:col>
      <xdr:colOff>165100</xdr:colOff>
      <xdr:row>38</xdr:row>
      <xdr:rowOff>89535</xdr:rowOff>
    </xdr:to>
    <xdr:sp macro="" textlink="">
      <xdr:nvSpPr>
        <xdr:cNvPr id="537" name="楕円 536"/>
        <xdr:cNvSpPr/>
      </xdr:nvSpPr>
      <xdr:spPr>
        <a:xfrm>
          <a:off x="1454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38735</xdr:rowOff>
    </xdr:from>
    <xdr:to xmlns:xdr="http://schemas.openxmlformats.org/drawingml/2006/spreadsheetDrawing">
      <xdr:col>81</xdr:col>
      <xdr:colOff>50800</xdr:colOff>
      <xdr:row>38</xdr:row>
      <xdr:rowOff>73025</xdr:rowOff>
    </xdr:to>
    <xdr:cxnSp macro="">
      <xdr:nvCxnSpPr>
        <xdr:cNvPr id="538" name="直線コネクタ 537"/>
        <xdr:cNvCxnSpPr/>
      </xdr:nvCxnSpPr>
      <xdr:spPr>
        <a:xfrm>
          <a:off x="14592300" y="65538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126365</xdr:rowOff>
    </xdr:from>
    <xdr:to xmlns:xdr="http://schemas.openxmlformats.org/drawingml/2006/spreadsheetDrawing">
      <xdr:col>72</xdr:col>
      <xdr:colOff>38100</xdr:colOff>
      <xdr:row>38</xdr:row>
      <xdr:rowOff>56515</xdr:rowOff>
    </xdr:to>
    <xdr:sp macro="" textlink="">
      <xdr:nvSpPr>
        <xdr:cNvPr id="539" name="楕円 538"/>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6350</xdr:rowOff>
    </xdr:from>
    <xdr:to xmlns:xdr="http://schemas.openxmlformats.org/drawingml/2006/spreadsheetDrawing">
      <xdr:col>76</xdr:col>
      <xdr:colOff>114300</xdr:colOff>
      <xdr:row>38</xdr:row>
      <xdr:rowOff>38735</xdr:rowOff>
    </xdr:to>
    <xdr:cxnSp macro="">
      <xdr:nvCxnSpPr>
        <xdr:cNvPr id="540" name="直線コネクタ 539"/>
        <xdr:cNvCxnSpPr/>
      </xdr:nvCxnSpPr>
      <xdr:spPr>
        <a:xfrm>
          <a:off x="13703300" y="6521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41" name="楕円 540"/>
        <xdr:cNvSpPr/>
      </xdr:nvSpPr>
      <xdr:spPr>
        <a:xfrm>
          <a:off x="12763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143510</xdr:rowOff>
    </xdr:from>
    <xdr:to xmlns:xdr="http://schemas.openxmlformats.org/drawingml/2006/spreadsheetDrawing">
      <xdr:col>71</xdr:col>
      <xdr:colOff>177800</xdr:colOff>
      <xdr:row>38</xdr:row>
      <xdr:rowOff>6350</xdr:rowOff>
    </xdr:to>
    <xdr:cxnSp macro="">
      <xdr:nvCxnSpPr>
        <xdr:cNvPr id="542" name="直線コネクタ 541"/>
        <xdr:cNvCxnSpPr/>
      </xdr:nvCxnSpPr>
      <xdr:spPr>
        <a:xfrm>
          <a:off x="12814300" y="6487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139065</xdr:rowOff>
    </xdr:from>
    <xdr:ext cx="405130" cy="259080"/>
    <xdr:sp macro="" textlink="">
      <xdr:nvSpPr>
        <xdr:cNvPr id="543" name="n_1aveValue【一般廃棄物処理施設】&#10;有形固定資産減価償却率"/>
        <xdr:cNvSpPr txBox="1"/>
      </xdr:nvSpPr>
      <xdr:spPr>
        <a:xfrm>
          <a:off x="15266035" y="665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403860" cy="259080"/>
    <xdr:sp macro="" textlink="">
      <xdr:nvSpPr>
        <xdr:cNvPr id="544" name="n_2aveValue【一般廃棄物処理施設】&#10;有形固定資産減価償却率"/>
        <xdr:cNvSpPr txBox="1"/>
      </xdr:nvSpPr>
      <xdr:spPr>
        <a:xfrm>
          <a:off x="14389735" y="665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140970</xdr:rowOff>
    </xdr:from>
    <xdr:ext cx="403860" cy="259080"/>
    <xdr:sp macro="" textlink="">
      <xdr:nvSpPr>
        <xdr:cNvPr id="545" name="n_3aveValue【一般廃棄物処理施設】&#10;有形固定資産減価償却率"/>
        <xdr:cNvSpPr txBox="1"/>
      </xdr:nvSpPr>
      <xdr:spPr>
        <a:xfrm>
          <a:off x="13500735" y="665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129540</xdr:rowOff>
    </xdr:from>
    <xdr:ext cx="403860" cy="259080"/>
    <xdr:sp macro="" textlink="">
      <xdr:nvSpPr>
        <xdr:cNvPr id="546" name="n_4aveValue【一般廃棄物処理施設】&#10;有形固定資産減価償却率"/>
        <xdr:cNvSpPr txBox="1"/>
      </xdr:nvSpPr>
      <xdr:spPr>
        <a:xfrm>
          <a:off x="12611735" y="6644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140335</xdr:rowOff>
    </xdr:from>
    <xdr:ext cx="405130" cy="259080"/>
    <xdr:sp macro="" textlink="">
      <xdr:nvSpPr>
        <xdr:cNvPr id="547" name="n_1mainValue【一般廃棄物処理施設】&#10;有形固定資産減価償却率"/>
        <xdr:cNvSpPr txBox="1"/>
      </xdr:nvSpPr>
      <xdr:spPr>
        <a:xfrm>
          <a:off x="15266035" y="6312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106045</xdr:rowOff>
    </xdr:from>
    <xdr:ext cx="403860" cy="259080"/>
    <xdr:sp macro="" textlink="">
      <xdr:nvSpPr>
        <xdr:cNvPr id="548" name="n_2mainValue【一般廃棄物処理施設】&#10;有形固定資産減価償却率"/>
        <xdr:cNvSpPr txBox="1"/>
      </xdr:nvSpPr>
      <xdr:spPr>
        <a:xfrm>
          <a:off x="14389735" y="62782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73025</xdr:rowOff>
    </xdr:from>
    <xdr:ext cx="403860" cy="259080"/>
    <xdr:sp macro="" textlink="">
      <xdr:nvSpPr>
        <xdr:cNvPr id="549" name="n_3mainValue【一般廃棄物処理施設】&#10;有形固定資産減価償却率"/>
        <xdr:cNvSpPr txBox="1"/>
      </xdr:nvSpPr>
      <xdr:spPr>
        <a:xfrm>
          <a:off x="13500735" y="62452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38735</xdr:rowOff>
    </xdr:from>
    <xdr:ext cx="403860" cy="259080"/>
    <xdr:sp macro="" textlink="">
      <xdr:nvSpPr>
        <xdr:cNvPr id="550" name="n_4mainValue【一般廃棄物処理施設】&#10;有形固定資産減価償却率"/>
        <xdr:cNvSpPr txBox="1"/>
      </xdr:nvSpPr>
      <xdr:spPr>
        <a:xfrm>
          <a:off x="12611735" y="621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9" name="テキスト ボックス 55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1" name="直線コネクタ 5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562" name="テキスト ボックス 561"/>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3" name="直線コネクタ 5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564" name="テキスト ボックス 563"/>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5" name="直線コネクタ 5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566" name="テキスト ボックス 565"/>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7" name="直線コネクタ 5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568" name="テキスト ボックス 567"/>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9" name="直線コネクタ 5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570" name="テキスト ボックス 569"/>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1" name="直線コネクタ 5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572" name="テキスト ボックス 571"/>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126365</xdr:rowOff>
    </xdr:from>
    <xdr:to xmlns:xdr="http://schemas.openxmlformats.org/drawingml/2006/spreadsheetDrawing">
      <xdr:col>116</xdr:col>
      <xdr:colOff>62865</xdr:colOff>
      <xdr:row>42</xdr:row>
      <xdr:rowOff>38100</xdr:rowOff>
    </xdr:to>
    <xdr:cxnSp macro="">
      <xdr:nvCxnSpPr>
        <xdr:cNvPr id="574" name="直線コネクタ 573"/>
        <xdr:cNvCxnSpPr/>
      </xdr:nvCxnSpPr>
      <xdr:spPr>
        <a:xfrm flipV="1">
          <a:off x="22160865" y="5955665"/>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41910</xdr:rowOff>
    </xdr:from>
    <xdr:ext cx="313690" cy="257810"/>
    <xdr:sp macro="" textlink="">
      <xdr:nvSpPr>
        <xdr:cNvPr id="575" name="【一般廃棄物処理施設】&#10;一人当たり有形固定資産（償却資産）額最小値テキスト"/>
        <xdr:cNvSpPr txBox="1"/>
      </xdr:nvSpPr>
      <xdr:spPr>
        <a:xfrm>
          <a:off x="22199600" y="724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38100</xdr:rowOff>
    </xdr:from>
    <xdr:to xmlns:xdr="http://schemas.openxmlformats.org/drawingml/2006/spreadsheetDrawing">
      <xdr:col>116</xdr:col>
      <xdr:colOff>152400</xdr:colOff>
      <xdr:row>42</xdr:row>
      <xdr:rowOff>38100</xdr:rowOff>
    </xdr:to>
    <xdr:cxnSp macro="">
      <xdr:nvCxnSpPr>
        <xdr:cNvPr id="576" name="直線コネクタ 5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73025</xdr:rowOff>
    </xdr:from>
    <xdr:ext cx="598805" cy="259080"/>
    <xdr:sp macro="" textlink="">
      <xdr:nvSpPr>
        <xdr:cNvPr id="577" name="【一般廃棄物処理施設】&#10;一人当たり有形固定資産（償却資産）額最大値テキスト"/>
        <xdr:cNvSpPr txBox="1"/>
      </xdr:nvSpPr>
      <xdr:spPr>
        <a:xfrm>
          <a:off x="22199600" y="5730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126365</xdr:rowOff>
    </xdr:from>
    <xdr:to xmlns:xdr="http://schemas.openxmlformats.org/drawingml/2006/spreadsheetDrawing">
      <xdr:col>116</xdr:col>
      <xdr:colOff>152400</xdr:colOff>
      <xdr:row>34</xdr:row>
      <xdr:rowOff>126365</xdr:rowOff>
    </xdr:to>
    <xdr:cxnSp macro="">
      <xdr:nvCxnSpPr>
        <xdr:cNvPr id="578" name="直線コネクタ 577"/>
        <xdr:cNvCxnSpPr/>
      </xdr:nvCxnSpPr>
      <xdr:spPr>
        <a:xfrm>
          <a:off x="22072600" y="595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19050</xdr:rowOff>
    </xdr:from>
    <xdr:ext cx="598805" cy="257810"/>
    <xdr:sp macro="" textlink="">
      <xdr:nvSpPr>
        <xdr:cNvPr id="579" name="【一般廃棄物処理施設】&#10;一人当たり有形固定資産（償却資産）額平均値テキスト"/>
        <xdr:cNvSpPr txBox="1"/>
      </xdr:nvSpPr>
      <xdr:spPr>
        <a:xfrm>
          <a:off x="22199600" y="67056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40640</xdr:rowOff>
    </xdr:from>
    <xdr:to xmlns:xdr="http://schemas.openxmlformats.org/drawingml/2006/spreadsheetDrawing">
      <xdr:col>116</xdr:col>
      <xdr:colOff>114300</xdr:colOff>
      <xdr:row>39</xdr:row>
      <xdr:rowOff>142240</xdr:rowOff>
    </xdr:to>
    <xdr:sp macro="" textlink="">
      <xdr:nvSpPr>
        <xdr:cNvPr id="580" name="フローチャート: 判断 57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56515</xdr:rowOff>
    </xdr:from>
    <xdr:to xmlns:xdr="http://schemas.openxmlformats.org/drawingml/2006/spreadsheetDrawing">
      <xdr:col>112</xdr:col>
      <xdr:colOff>38100</xdr:colOff>
      <xdr:row>39</xdr:row>
      <xdr:rowOff>158115</xdr:rowOff>
    </xdr:to>
    <xdr:sp macro="" textlink="">
      <xdr:nvSpPr>
        <xdr:cNvPr id="581" name="フローチャート: 判断 580"/>
        <xdr:cNvSpPr/>
      </xdr:nvSpPr>
      <xdr:spPr>
        <a:xfrm>
          <a:off x="21272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64770</xdr:rowOff>
    </xdr:from>
    <xdr:to xmlns:xdr="http://schemas.openxmlformats.org/drawingml/2006/spreadsheetDrawing">
      <xdr:col>107</xdr:col>
      <xdr:colOff>101600</xdr:colOff>
      <xdr:row>39</xdr:row>
      <xdr:rowOff>166370</xdr:rowOff>
    </xdr:to>
    <xdr:sp macro="" textlink="">
      <xdr:nvSpPr>
        <xdr:cNvPr id="582" name="フローチャート: 判断 581"/>
        <xdr:cNvSpPr/>
      </xdr:nvSpPr>
      <xdr:spPr>
        <a:xfrm>
          <a:off x="20383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75565</xdr:rowOff>
    </xdr:from>
    <xdr:to xmlns:xdr="http://schemas.openxmlformats.org/drawingml/2006/spreadsheetDrawing">
      <xdr:col>102</xdr:col>
      <xdr:colOff>165100</xdr:colOff>
      <xdr:row>40</xdr:row>
      <xdr:rowOff>6350</xdr:rowOff>
    </xdr:to>
    <xdr:sp macro="" textlink="">
      <xdr:nvSpPr>
        <xdr:cNvPr id="583" name="フローチャート: 判断 582"/>
        <xdr:cNvSpPr/>
      </xdr:nvSpPr>
      <xdr:spPr>
        <a:xfrm>
          <a:off x="19494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90170</xdr:rowOff>
    </xdr:from>
    <xdr:to xmlns:xdr="http://schemas.openxmlformats.org/drawingml/2006/spreadsheetDrawing">
      <xdr:col>98</xdr:col>
      <xdr:colOff>38100</xdr:colOff>
      <xdr:row>40</xdr:row>
      <xdr:rowOff>20320</xdr:rowOff>
    </xdr:to>
    <xdr:sp macro="" textlink="">
      <xdr:nvSpPr>
        <xdr:cNvPr id="584" name="フローチャート: 判断 583"/>
        <xdr:cNvSpPr/>
      </xdr:nvSpPr>
      <xdr:spPr>
        <a:xfrm>
          <a:off x="18605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5" name="テキスト ボックス 5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6" name="テキスト ボックス 5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7" name="テキスト ボックス 5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8" name="テキスト ボックス 5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9" name="テキスト ボックス 5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41910</xdr:rowOff>
    </xdr:from>
    <xdr:to xmlns:xdr="http://schemas.openxmlformats.org/drawingml/2006/spreadsheetDrawing">
      <xdr:col>116</xdr:col>
      <xdr:colOff>114300</xdr:colOff>
      <xdr:row>37</xdr:row>
      <xdr:rowOff>143510</xdr:rowOff>
    </xdr:to>
    <xdr:sp macro="" textlink="">
      <xdr:nvSpPr>
        <xdr:cNvPr id="590" name="楕円 589"/>
        <xdr:cNvSpPr/>
      </xdr:nvSpPr>
      <xdr:spPr>
        <a:xfrm>
          <a:off x="221107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64770</xdr:rowOff>
    </xdr:from>
    <xdr:ext cx="598805" cy="257810"/>
    <xdr:sp macro="" textlink="">
      <xdr:nvSpPr>
        <xdr:cNvPr id="591" name="【一般廃棄物処理施設】&#10;一人当たり有形固定資産（償却資産）額該当値テキスト"/>
        <xdr:cNvSpPr txBox="1"/>
      </xdr:nvSpPr>
      <xdr:spPr>
        <a:xfrm>
          <a:off x="22199600" y="6236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63500</xdr:rowOff>
    </xdr:from>
    <xdr:to xmlns:xdr="http://schemas.openxmlformats.org/drawingml/2006/spreadsheetDrawing">
      <xdr:col>112</xdr:col>
      <xdr:colOff>38100</xdr:colOff>
      <xdr:row>37</xdr:row>
      <xdr:rowOff>165100</xdr:rowOff>
    </xdr:to>
    <xdr:sp macro="" textlink="">
      <xdr:nvSpPr>
        <xdr:cNvPr id="592" name="楕円 591"/>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92710</xdr:rowOff>
    </xdr:from>
    <xdr:to xmlns:xdr="http://schemas.openxmlformats.org/drawingml/2006/spreadsheetDrawing">
      <xdr:col>116</xdr:col>
      <xdr:colOff>63500</xdr:colOff>
      <xdr:row>37</xdr:row>
      <xdr:rowOff>114300</xdr:rowOff>
    </xdr:to>
    <xdr:cxnSp macro="">
      <xdr:nvCxnSpPr>
        <xdr:cNvPr id="593" name="直線コネクタ 592"/>
        <xdr:cNvCxnSpPr/>
      </xdr:nvCxnSpPr>
      <xdr:spPr>
        <a:xfrm flipV="1">
          <a:off x="21323300" y="643636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86360</xdr:rowOff>
    </xdr:from>
    <xdr:to xmlns:xdr="http://schemas.openxmlformats.org/drawingml/2006/spreadsheetDrawing">
      <xdr:col>107</xdr:col>
      <xdr:colOff>101600</xdr:colOff>
      <xdr:row>38</xdr:row>
      <xdr:rowOff>15875</xdr:rowOff>
    </xdr:to>
    <xdr:sp macro="" textlink="">
      <xdr:nvSpPr>
        <xdr:cNvPr id="594" name="楕円 593"/>
        <xdr:cNvSpPr/>
      </xdr:nvSpPr>
      <xdr:spPr>
        <a:xfrm>
          <a:off x="20383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114300</xdr:rowOff>
    </xdr:from>
    <xdr:to xmlns:xdr="http://schemas.openxmlformats.org/drawingml/2006/spreadsheetDrawing">
      <xdr:col>111</xdr:col>
      <xdr:colOff>177800</xdr:colOff>
      <xdr:row>37</xdr:row>
      <xdr:rowOff>136525</xdr:rowOff>
    </xdr:to>
    <xdr:cxnSp macro="">
      <xdr:nvCxnSpPr>
        <xdr:cNvPr id="595" name="直線コネクタ 594"/>
        <xdr:cNvCxnSpPr/>
      </xdr:nvCxnSpPr>
      <xdr:spPr>
        <a:xfrm flipV="1">
          <a:off x="20434300" y="64579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106680</xdr:rowOff>
    </xdr:from>
    <xdr:to xmlns:xdr="http://schemas.openxmlformats.org/drawingml/2006/spreadsheetDrawing">
      <xdr:col>102</xdr:col>
      <xdr:colOff>165100</xdr:colOff>
      <xdr:row>38</xdr:row>
      <xdr:rowOff>36830</xdr:rowOff>
    </xdr:to>
    <xdr:sp macro="" textlink="">
      <xdr:nvSpPr>
        <xdr:cNvPr id="596" name="楕円 595"/>
        <xdr:cNvSpPr/>
      </xdr:nvSpPr>
      <xdr:spPr>
        <a:xfrm>
          <a:off x="19494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136525</xdr:rowOff>
    </xdr:from>
    <xdr:to xmlns:xdr="http://schemas.openxmlformats.org/drawingml/2006/spreadsheetDrawing">
      <xdr:col>107</xdr:col>
      <xdr:colOff>50800</xdr:colOff>
      <xdr:row>37</xdr:row>
      <xdr:rowOff>157480</xdr:rowOff>
    </xdr:to>
    <xdr:cxnSp macro="">
      <xdr:nvCxnSpPr>
        <xdr:cNvPr id="597" name="直線コネクタ 596"/>
        <xdr:cNvCxnSpPr/>
      </xdr:nvCxnSpPr>
      <xdr:spPr>
        <a:xfrm flipV="1">
          <a:off x="19545300" y="64801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125095</xdr:rowOff>
    </xdr:from>
    <xdr:to xmlns:xdr="http://schemas.openxmlformats.org/drawingml/2006/spreadsheetDrawing">
      <xdr:col>98</xdr:col>
      <xdr:colOff>38100</xdr:colOff>
      <xdr:row>38</xdr:row>
      <xdr:rowOff>55245</xdr:rowOff>
    </xdr:to>
    <xdr:sp macro="" textlink="">
      <xdr:nvSpPr>
        <xdr:cNvPr id="598" name="楕円 597"/>
        <xdr:cNvSpPr/>
      </xdr:nvSpPr>
      <xdr:spPr>
        <a:xfrm>
          <a:off x="18605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157480</xdr:rowOff>
    </xdr:from>
    <xdr:to xmlns:xdr="http://schemas.openxmlformats.org/drawingml/2006/spreadsheetDrawing">
      <xdr:col>102</xdr:col>
      <xdr:colOff>114300</xdr:colOff>
      <xdr:row>38</xdr:row>
      <xdr:rowOff>4445</xdr:rowOff>
    </xdr:to>
    <xdr:cxnSp macro="">
      <xdr:nvCxnSpPr>
        <xdr:cNvPr id="599" name="直線コネクタ 598"/>
        <xdr:cNvCxnSpPr/>
      </xdr:nvCxnSpPr>
      <xdr:spPr>
        <a:xfrm flipV="1">
          <a:off x="18656300" y="65011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149225</xdr:rowOff>
    </xdr:from>
    <xdr:ext cx="597535" cy="259080"/>
    <xdr:sp macro="" textlink="">
      <xdr:nvSpPr>
        <xdr:cNvPr id="600" name="n_1aveValue【一般廃棄物処理施設】&#10;一人当たり有形固定資産（償却資産）額"/>
        <xdr:cNvSpPr txBox="1"/>
      </xdr:nvSpPr>
      <xdr:spPr>
        <a:xfrm>
          <a:off x="21010880" y="6835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157480</xdr:rowOff>
    </xdr:from>
    <xdr:ext cx="597535" cy="257810"/>
    <xdr:sp macro="" textlink="">
      <xdr:nvSpPr>
        <xdr:cNvPr id="601" name="n_2aveValue【一般廃棄物処理施設】&#10;一人当たり有形固定資産（償却資産）額"/>
        <xdr:cNvSpPr txBox="1"/>
      </xdr:nvSpPr>
      <xdr:spPr>
        <a:xfrm>
          <a:off x="20134580" y="6844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168275</xdr:rowOff>
    </xdr:from>
    <xdr:ext cx="597535" cy="257810"/>
    <xdr:sp macro="" textlink="">
      <xdr:nvSpPr>
        <xdr:cNvPr id="602" name="n_3aveValue【一般廃棄物処理施設】&#10;一人当たり有形固定資産（償却資産）額"/>
        <xdr:cNvSpPr txBox="1"/>
      </xdr:nvSpPr>
      <xdr:spPr>
        <a:xfrm>
          <a:off x="19245580" y="6854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40</xdr:row>
      <xdr:rowOff>11430</xdr:rowOff>
    </xdr:from>
    <xdr:ext cx="597535" cy="259080"/>
    <xdr:sp macro="" textlink="">
      <xdr:nvSpPr>
        <xdr:cNvPr id="603" name="n_4aveValue【一般廃棄物処理施設】&#10;一人当たり有形固定資産（償却資産）額"/>
        <xdr:cNvSpPr txBox="1"/>
      </xdr:nvSpPr>
      <xdr:spPr>
        <a:xfrm>
          <a:off x="18356580" y="6869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10160</xdr:rowOff>
    </xdr:from>
    <xdr:ext cx="597535" cy="259080"/>
    <xdr:sp macro="" textlink="">
      <xdr:nvSpPr>
        <xdr:cNvPr id="604" name="n_1mainValue【一般廃棄物処理施設】&#10;一人当たり有形固定資産（償却資産）額"/>
        <xdr:cNvSpPr txBox="1"/>
      </xdr:nvSpPr>
      <xdr:spPr>
        <a:xfrm>
          <a:off x="21010880" y="61823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32385</xdr:rowOff>
    </xdr:from>
    <xdr:ext cx="597535" cy="257810"/>
    <xdr:sp macro="" textlink="">
      <xdr:nvSpPr>
        <xdr:cNvPr id="605" name="n_2mainValue【一般廃棄物処理施設】&#10;一人当たり有形固定資産（償却資産）額"/>
        <xdr:cNvSpPr txBox="1"/>
      </xdr:nvSpPr>
      <xdr:spPr>
        <a:xfrm>
          <a:off x="20134580" y="6204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53340</xdr:rowOff>
    </xdr:from>
    <xdr:ext cx="597535" cy="257810"/>
    <xdr:sp macro="" textlink="">
      <xdr:nvSpPr>
        <xdr:cNvPr id="606" name="n_3mainValue【一般廃棄物処理施設】&#10;一人当たり有形固定資産（償却資産）額"/>
        <xdr:cNvSpPr txBox="1"/>
      </xdr:nvSpPr>
      <xdr:spPr>
        <a:xfrm>
          <a:off x="19245580" y="6225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36</xdr:row>
      <xdr:rowOff>71755</xdr:rowOff>
    </xdr:from>
    <xdr:ext cx="597535" cy="259080"/>
    <xdr:sp macro="" textlink="">
      <xdr:nvSpPr>
        <xdr:cNvPr id="607" name="n_4mainValue【一般廃棄物処理施設】&#10;一人当たり有形固定資産（償却資産）額"/>
        <xdr:cNvSpPr txBox="1"/>
      </xdr:nvSpPr>
      <xdr:spPr>
        <a:xfrm>
          <a:off x="18356580" y="6243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32" name="テキスト ボックス 6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634" name="テキスト ボックス 633"/>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636" name="テキスト ボックス 635"/>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642" name="テキスト ボックス 641"/>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7820" cy="259080"/>
    <xdr:sp macro="" textlink="">
      <xdr:nvSpPr>
        <xdr:cNvPr id="644" name="テキスト ボックス 643"/>
        <xdr:cNvSpPr txBox="1"/>
      </xdr:nvSpPr>
      <xdr:spPr>
        <a:xfrm>
          <a:off x="12106910" y="1319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31750</xdr:rowOff>
    </xdr:to>
    <xdr:cxnSp macro="">
      <xdr:nvCxnSpPr>
        <xdr:cNvPr id="647" name="直線コネクタ 646"/>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35560</xdr:rowOff>
    </xdr:from>
    <xdr:ext cx="469900" cy="259080"/>
    <xdr:sp macro="" textlink="">
      <xdr:nvSpPr>
        <xdr:cNvPr id="648"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31750</xdr:rowOff>
    </xdr:from>
    <xdr:to xmlns:xdr="http://schemas.openxmlformats.org/drawingml/2006/spreadsheetDrawing">
      <xdr:col>86</xdr:col>
      <xdr:colOff>25400</xdr:colOff>
      <xdr:row>85</xdr:row>
      <xdr:rowOff>31750</xdr:rowOff>
    </xdr:to>
    <xdr:cxnSp macro="">
      <xdr:nvCxnSpPr>
        <xdr:cNvPr id="649" name="直線コネクタ 648"/>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340360" cy="259080"/>
    <xdr:sp macro="" textlink="">
      <xdr:nvSpPr>
        <xdr:cNvPr id="650"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1" name="直線コネクタ 650"/>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35560</xdr:rowOff>
    </xdr:from>
    <xdr:ext cx="405130" cy="259080"/>
    <xdr:sp macro="" textlink="">
      <xdr:nvSpPr>
        <xdr:cNvPr id="652" name="【消防施設】&#10;有形固定資産減価償却率平均値テキスト"/>
        <xdr:cNvSpPr txBox="1"/>
      </xdr:nvSpPr>
      <xdr:spPr>
        <a:xfrm>
          <a:off x="16357600" y="13923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12700</xdr:rowOff>
    </xdr:from>
    <xdr:to xmlns:xdr="http://schemas.openxmlformats.org/drawingml/2006/spreadsheetDrawing">
      <xdr:col>85</xdr:col>
      <xdr:colOff>177800</xdr:colOff>
      <xdr:row>82</xdr:row>
      <xdr:rowOff>114300</xdr:rowOff>
    </xdr:to>
    <xdr:sp macro="" textlink="">
      <xdr:nvSpPr>
        <xdr:cNvPr id="653" name="フローチャート: 判断 652"/>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165100</xdr:rowOff>
    </xdr:from>
    <xdr:to xmlns:xdr="http://schemas.openxmlformats.org/drawingml/2006/spreadsheetDrawing">
      <xdr:col>81</xdr:col>
      <xdr:colOff>101600</xdr:colOff>
      <xdr:row>82</xdr:row>
      <xdr:rowOff>95250</xdr:rowOff>
    </xdr:to>
    <xdr:sp macro="" textlink="">
      <xdr:nvSpPr>
        <xdr:cNvPr id="654" name="フローチャート: 判断 653"/>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167640</xdr:rowOff>
    </xdr:from>
    <xdr:to xmlns:xdr="http://schemas.openxmlformats.org/drawingml/2006/spreadsheetDrawing">
      <xdr:col>76</xdr:col>
      <xdr:colOff>165100</xdr:colOff>
      <xdr:row>82</xdr:row>
      <xdr:rowOff>97790</xdr:rowOff>
    </xdr:to>
    <xdr:sp macro="" textlink="">
      <xdr:nvSpPr>
        <xdr:cNvPr id="655" name="フローチャート: 判断 654"/>
        <xdr:cNvSpPr/>
      </xdr:nvSpPr>
      <xdr:spPr>
        <a:xfrm>
          <a:off x="14541500" y="1405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7620</xdr:rowOff>
    </xdr:from>
    <xdr:to xmlns:xdr="http://schemas.openxmlformats.org/drawingml/2006/spreadsheetDrawing">
      <xdr:col>72</xdr:col>
      <xdr:colOff>38100</xdr:colOff>
      <xdr:row>82</xdr:row>
      <xdr:rowOff>109220</xdr:rowOff>
    </xdr:to>
    <xdr:sp macro="" textlink="">
      <xdr:nvSpPr>
        <xdr:cNvPr id="656" name="フローチャート: 判断 655"/>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21590</xdr:rowOff>
    </xdr:from>
    <xdr:to xmlns:xdr="http://schemas.openxmlformats.org/drawingml/2006/spreadsheetDrawing">
      <xdr:col>67</xdr:col>
      <xdr:colOff>101600</xdr:colOff>
      <xdr:row>82</xdr:row>
      <xdr:rowOff>123190</xdr:rowOff>
    </xdr:to>
    <xdr:sp macro="" textlink="">
      <xdr:nvSpPr>
        <xdr:cNvPr id="657" name="フローチャート: 判断 656"/>
        <xdr:cNvSpPr/>
      </xdr:nvSpPr>
      <xdr:spPr>
        <a:xfrm>
          <a:off x="12763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77470</xdr:rowOff>
    </xdr:from>
    <xdr:to xmlns:xdr="http://schemas.openxmlformats.org/drawingml/2006/spreadsheetDrawing">
      <xdr:col>85</xdr:col>
      <xdr:colOff>177800</xdr:colOff>
      <xdr:row>83</xdr:row>
      <xdr:rowOff>7620</xdr:rowOff>
    </xdr:to>
    <xdr:sp macro="" textlink="">
      <xdr:nvSpPr>
        <xdr:cNvPr id="663" name="楕円 662"/>
        <xdr:cNvSpPr/>
      </xdr:nvSpPr>
      <xdr:spPr>
        <a:xfrm>
          <a:off x="162687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55880</xdr:rowOff>
    </xdr:from>
    <xdr:ext cx="405130" cy="259080"/>
    <xdr:sp macro="" textlink="">
      <xdr:nvSpPr>
        <xdr:cNvPr id="664" name="【消防施設】&#10;有形固定資産減価償却率該当値テキスト"/>
        <xdr:cNvSpPr txBox="1"/>
      </xdr:nvSpPr>
      <xdr:spPr>
        <a:xfrm>
          <a:off x="16357600" y="14114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133350</xdr:rowOff>
    </xdr:from>
    <xdr:to xmlns:xdr="http://schemas.openxmlformats.org/drawingml/2006/spreadsheetDrawing">
      <xdr:col>81</xdr:col>
      <xdr:colOff>101600</xdr:colOff>
      <xdr:row>83</xdr:row>
      <xdr:rowOff>63500</xdr:rowOff>
    </xdr:to>
    <xdr:sp macro="" textlink="">
      <xdr:nvSpPr>
        <xdr:cNvPr id="665" name="楕円 664"/>
        <xdr:cNvSpPr/>
      </xdr:nvSpPr>
      <xdr:spPr>
        <a:xfrm>
          <a:off x="154305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128270</xdr:rowOff>
    </xdr:from>
    <xdr:to xmlns:xdr="http://schemas.openxmlformats.org/drawingml/2006/spreadsheetDrawing">
      <xdr:col>85</xdr:col>
      <xdr:colOff>127000</xdr:colOff>
      <xdr:row>83</xdr:row>
      <xdr:rowOff>12700</xdr:rowOff>
    </xdr:to>
    <xdr:cxnSp macro="">
      <xdr:nvCxnSpPr>
        <xdr:cNvPr id="666" name="直線コネクタ 665"/>
        <xdr:cNvCxnSpPr/>
      </xdr:nvCxnSpPr>
      <xdr:spPr>
        <a:xfrm flipV="1">
          <a:off x="15481300" y="1418717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113030</xdr:rowOff>
    </xdr:from>
    <xdr:to xmlns:xdr="http://schemas.openxmlformats.org/drawingml/2006/spreadsheetDrawing">
      <xdr:col>76</xdr:col>
      <xdr:colOff>165100</xdr:colOff>
      <xdr:row>83</xdr:row>
      <xdr:rowOff>43180</xdr:rowOff>
    </xdr:to>
    <xdr:sp macro="" textlink="">
      <xdr:nvSpPr>
        <xdr:cNvPr id="667" name="楕円 666"/>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163830</xdr:rowOff>
    </xdr:from>
    <xdr:to xmlns:xdr="http://schemas.openxmlformats.org/drawingml/2006/spreadsheetDrawing">
      <xdr:col>81</xdr:col>
      <xdr:colOff>50800</xdr:colOff>
      <xdr:row>83</xdr:row>
      <xdr:rowOff>12700</xdr:rowOff>
    </xdr:to>
    <xdr:cxnSp macro="">
      <xdr:nvCxnSpPr>
        <xdr:cNvPr id="668" name="直線コネクタ 667"/>
        <xdr:cNvCxnSpPr/>
      </xdr:nvCxnSpPr>
      <xdr:spPr>
        <a:xfrm>
          <a:off x="14592300" y="142227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106680</xdr:rowOff>
    </xdr:from>
    <xdr:to xmlns:xdr="http://schemas.openxmlformats.org/drawingml/2006/spreadsheetDrawing">
      <xdr:col>72</xdr:col>
      <xdr:colOff>38100</xdr:colOff>
      <xdr:row>83</xdr:row>
      <xdr:rowOff>36830</xdr:rowOff>
    </xdr:to>
    <xdr:sp macro="" textlink="">
      <xdr:nvSpPr>
        <xdr:cNvPr id="669" name="楕円 668"/>
        <xdr:cNvSpPr/>
      </xdr:nvSpPr>
      <xdr:spPr>
        <a:xfrm>
          <a:off x="13652500" y="1416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157480</xdr:rowOff>
    </xdr:from>
    <xdr:to xmlns:xdr="http://schemas.openxmlformats.org/drawingml/2006/spreadsheetDrawing">
      <xdr:col>76</xdr:col>
      <xdr:colOff>114300</xdr:colOff>
      <xdr:row>82</xdr:row>
      <xdr:rowOff>163830</xdr:rowOff>
    </xdr:to>
    <xdr:cxnSp macro="">
      <xdr:nvCxnSpPr>
        <xdr:cNvPr id="670" name="直線コネクタ 669"/>
        <xdr:cNvCxnSpPr/>
      </xdr:nvCxnSpPr>
      <xdr:spPr>
        <a:xfrm>
          <a:off x="13703300" y="14216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73660</xdr:rowOff>
    </xdr:from>
    <xdr:to xmlns:xdr="http://schemas.openxmlformats.org/drawingml/2006/spreadsheetDrawing">
      <xdr:col>67</xdr:col>
      <xdr:colOff>101600</xdr:colOff>
      <xdr:row>84</xdr:row>
      <xdr:rowOff>3810</xdr:rowOff>
    </xdr:to>
    <xdr:sp macro="" textlink="">
      <xdr:nvSpPr>
        <xdr:cNvPr id="671" name="楕円 670"/>
        <xdr:cNvSpPr/>
      </xdr:nvSpPr>
      <xdr:spPr>
        <a:xfrm>
          <a:off x="127635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157480</xdr:rowOff>
    </xdr:from>
    <xdr:to xmlns:xdr="http://schemas.openxmlformats.org/drawingml/2006/spreadsheetDrawing">
      <xdr:col>71</xdr:col>
      <xdr:colOff>177800</xdr:colOff>
      <xdr:row>83</xdr:row>
      <xdr:rowOff>124460</xdr:rowOff>
    </xdr:to>
    <xdr:cxnSp macro="">
      <xdr:nvCxnSpPr>
        <xdr:cNvPr id="672" name="直線コネクタ 671"/>
        <xdr:cNvCxnSpPr/>
      </xdr:nvCxnSpPr>
      <xdr:spPr>
        <a:xfrm flipV="1">
          <a:off x="12814300" y="1421638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111760</xdr:rowOff>
    </xdr:from>
    <xdr:ext cx="405130" cy="257810"/>
    <xdr:sp macro="" textlink="">
      <xdr:nvSpPr>
        <xdr:cNvPr id="673" name="n_1aveValue【消防施設】&#10;有形固定資産減価償却率"/>
        <xdr:cNvSpPr txBox="1"/>
      </xdr:nvSpPr>
      <xdr:spPr>
        <a:xfrm>
          <a:off x="15266035" y="13827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114300</xdr:rowOff>
    </xdr:from>
    <xdr:ext cx="403860" cy="259080"/>
    <xdr:sp macro="" textlink="">
      <xdr:nvSpPr>
        <xdr:cNvPr id="674" name="n_2aveValue【消防施設】&#10;有形固定資産減価償却率"/>
        <xdr:cNvSpPr txBox="1"/>
      </xdr:nvSpPr>
      <xdr:spPr>
        <a:xfrm>
          <a:off x="14389735" y="13830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125730</xdr:rowOff>
    </xdr:from>
    <xdr:ext cx="403860" cy="259080"/>
    <xdr:sp macro="" textlink="">
      <xdr:nvSpPr>
        <xdr:cNvPr id="675" name="n_3aveValue【消防施設】&#10;有形固定資産減価償却率"/>
        <xdr:cNvSpPr txBox="1"/>
      </xdr:nvSpPr>
      <xdr:spPr>
        <a:xfrm>
          <a:off x="13500735" y="13841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139700</xdr:rowOff>
    </xdr:from>
    <xdr:ext cx="403860" cy="259080"/>
    <xdr:sp macro="" textlink="">
      <xdr:nvSpPr>
        <xdr:cNvPr id="676" name="n_4aveValue【消防施設】&#10;有形固定資産減価償却率"/>
        <xdr:cNvSpPr txBox="1"/>
      </xdr:nvSpPr>
      <xdr:spPr>
        <a:xfrm>
          <a:off x="12611735" y="13855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54610</xdr:rowOff>
    </xdr:from>
    <xdr:ext cx="405130" cy="257810"/>
    <xdr:sp macro="" textlink="">
      <xdr:nvSpPr>
        <xdr:cNvPr id="677" name="n_1mainValue【消防施設】&#10;有形固定資産減価償却率"/>
        <xdr:cNvSpPr txBox="1"/>
      </xdr:nvSpPr>
      <xdr:spPr>
        <a:xfrm>
          <a:off x="15266035" y="14284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34290</xdr:rowOff>
    </xdr:from>
    <xdr:ext cx="403860" cy="259080"/>
    <xdr:sp macro="" textlink="">
      <xdr:nvSpPr>
        <xdr:cNvPr id="678" name="n_2mainValue【消防施設】&#10;有形固定資産減価償却率"/>
        <xdr:cNvSpPr txBox="1"/>
      </xdr:nvSpPr>
      <xdr:spPr>
        <a:xfrm>
          <a:off x="14389735" y="14264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27940</xdr:rowOff>
    </xdr:from>
    <xdr:ext cx="403860" cy="259080"/>
    <xdr:sp macro="" textlink="">
      <xdr:nvSpPr>
        <xdr:cNvPr id="679" name="n_3mainValue【消防施設】&#10;有形固定資産減価償却率"/>
        <xdr:cNvSpPr txBox="1"/>
      </xdr:nvSpPr>
      <xdr:spPr>
        <a:xfrm>
          <a:off x="13500735" y="14258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166370</xdr:rowOff>
    </xdr:from>
    <xdr:ext cx="403860" cy="257810"/>
    <xdr:sp macro="" textlink="">
      <xdr:nvSpPr>
        <xdr:cNvPr id="680" name="n_4mainValue【消防施設】&#10;有形固定資産減価償却率"/>
        <xdr:cNvSpPr txBox="1"/>
      </xdr:nvSpPr>
      <xdr:spPr>
        <a:xfrm>
          <a:off x="12611735" y="143967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89" name="テキスト ボックス 6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692" name="テキスト ボックス 691"/>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694" name="テキスト ボックス 693"/>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696" name="テキスト ボックス 695"/>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698" name="テキスト ボックス 697"/>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700" name="テキスト ボックス 699"/>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02" name="テキスト ボックス 70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82</xdr:row>
      <xdr:rowOff>76200</xdr:rowOff>
    </xdr:from>
    <xdr:to xmlns:xdr="http://schemas.openxmlformats.org/drawingml/2006/spreadsheetDrawing">
      <xdr:col>116</xdr:col>
      <xdr:colOff>62865</xdr:colOff>
      <xdr:row>86</xdr:row>
      <xdr:rowOff>97790</xdr:rowOff>
    </xdr:to>
    <xdr:cxnSp macro="">
      <xdr:nvCxnSpPr>
        <xdr:cNvPr id="704" name="直線コネクタ 703"/>
        <xdr:cNvCxnSpPr/>
      </xdr:nvCxnSpPr>
      <xdr:spPr>
        <a:xfrm flipV="1">
          <a:off x="22160865" y="14135100"/>
          <a:ext cx="0" cy="707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101600</xdr:rowOff>
    </xdr:from>
    <xdr:ext cx="469900" cy="259080"/>
    <xdr:sp macro="" textlink="">
      <xdr:nvSpPr>
        <xdr:cNvPr id="705" name="【消防施設】&#10;一人当たり面積最小値テキスト"/>
        <xdr:cNvSpPr txBox="1"/>
      </xdr:nvSpPr>
      <xdr:spPr>
        <a:xfrm>
          <a:off x="22199600" y="14846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97790</xdr:rowOff>
    </xdr:from>
    <xdr:to xmlns:xdr="http://schemas.openxmlformats.org/drawingml/2006/spreadsheetDrawing">
      <xdr:col>116</xdr:col>
      <xdr:colOff>152400</xdr:colOff>
      <xdr:row>86</xdr:row>
      <xdr:rowOff>97790</xdr:rowOff>
    </xdr:to>
    <xdr:cxnSp macro="">
      <xdr:nvCxnSpPr>
        <xdr:cNvPr id="706" name="直線コネクタ 705"/>
        <xdr:cNvCxnSpPr/>
      </xdr:nvCxnSpPr>
      <xdr:spPr>
        <a:xfrm>
          <a:off x="22072600" y="1484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22860</xdr:rowOff>
    </xdr:from>
    <xdr:ext cx="469900" cy="259080"/>
    <xdr:sp macro="" textlink="">
      <xdr:nvSpPr>
        <xdr:cNvPr id="707" name="【消防施設】&#10;一人当たり面積最大値テキスト"/>
        <xdr:cNvSpPr txBox="1"/>
      </xdr:nvSpPr>
      <xdr:spPr>
        <a:xfrm>
          <a:off x="2219960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82</xdr:row>
      <xdr:rowOff>76200</xdr:rowOff>
    </xdr:from>
    <xdr:to xmlns:xdr="http://schemas.openxmlformats.org/drawingml/2006/spreadsheetDrawing">
      <xdr:col>116</xdr:col>
      <xdr:colOff>152400</xdr:colOff>
      <xdr:row>82</xdr:row>
      <xdr:rowOff>76200</xdr:rowOff>
    </xdr:to>
    <xdr:cxnSp macro="">
      <xdr:nvCxnSpPr>
        <xdr:cNvPr id="708" name="直線コネクタ 707"/>
        <xdr:cNvCxnSpPr/>
      </xdr:nvCxnSpPr>
      <xdr:spPr>
        <a:xfrm>
          <a:off x="22072600" y="1413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90170</xdr:rowOff>
    </xdr:from>
    <xdr:ext cx="469900" cy="259080"/>
    <xdr:sp macro="" textlink="">
      <xdr:nvSpPr>
        <xdr:cNvPr id="709" name="【消防施設】&#10;一人当たり面積平均値テキスト"/>
        <xdr:cNvSpPr txBox="1"/>
      </xdr:nvSpPr>
      <xdr:spPr>
        <a:xfrm>
          <a:off x="22199600" y="14663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710" name="フローチャート: 判断 709"/>
        <xdr:cNvSpPr/>
      </xdr:nvSpPr>
      <xdr:spPr>
        <a:xfrm>
          <a:off x="22110700" y="1468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711" name="フローチャート: 判断 710"/>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77</xdr:row>
      <xdr:rowOff>146685</xdr:rowOff>
    </xdr:from>
    <xdr:to xmlns:xdr="http://schemas.openxmlformats.org/drawingml/2006/spreadsheetDrawing">
      <xdr:col>107</xdr:col>
      <xdr:colOff>101600</xdr:colOff>
      <xdr:row>78</xdr:row>
      <xdr:rowOff>76835</xdr:rowOff>
    </xdr:to>
    <xdr:sp macro="" textlink="">
      <xdr:nvSpPr>
        <xdr:cNvPr id="712" name="フローチャート: 判断 711"/>
        <xdr:cNvSpPr/>
      </xdr:nvSpPr>
      <xdr:spPr>
        <a:xfrm>
          <a:off x="20383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713" name="フローチャート: 判断 712"/>
        <xdr:cNvSpPr/>
      </xdr:nvSpPr>
      <xdr:spPr>
        <a:xfrm>
          <a:off x="19494500" y="14705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132715</xdr:rowOff>
    </xdr:from>
    <xdr:to xmlns:xdr="http://schemas.openxmlformats.org/drawingml/2006/spreadsheetDrawing">
      <xdr:col>98</xdr:col>
      <xdr:colOff>38100</xdr:colOff>
      <xdr:row>86</xdr:row>
      <xdr:rowOff>63500</xdr:rowOff>
    </xdr:to>
    <xdr:sp macro="" textlink="">
      <xdr:nvSpPr>
        <xdr:cNvPr id="714" name="フローチャート: 判断 713"/>
        <xdr:cNvSpPr/>
      </xdr:nvSpPr>
      <xdr:spPr>
        <a:xfrm>
          <a:off x="18605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98425</xdr:rowOff>
    </xdr:from>
    <xdr:to xmlns:xdr="http://schemas.openxmlformats.org/drawingml/2006/spreadsheetDrawing">
      <xdr:col>116</xdr:col>
      <xdr:colOff>114300</xdr:colOff>
      <xdr:row>85</xdr:row>
      <xdr:rowOff>29210</xdr:rowOff>
    </xdr:to>
    <xdr:sp macro="" textlink="">
      <xdr:nvSpPr>
        <xdr:cNvPr id="720" name="楕円 719"/>
        <xdr:cNvSpPr/>
      </xdr:nvSpPr>
      <xdr:spPr>
        <a:xfrm>
          <a:off x="22110700" y="14500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121285</xdr:rowOff>
    </xdr:from>
    <xdr:ext cx="469900" cy="257810"/>
    <xdr:sp macro="" textlink="">
      <xdr:nvSpPr>
        <xdr:cNvPr id="721" name="【消防施設】&#10;一人当たり面積該当値テキスト"/>
        <xdr:cNvSpPr txBox="1"/>
      </xdr:nvSpPr>
      <xdr:spPr>
        <a:xfrm>
          <a:off x="22199600" y="14351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138430</xdr:rowOff>
    </xdr:from>
    <xdr:to xmlns:xdr="http://schemas.openxmlformats.org/drawingml/2006/spreadsheetDrawing">
      <xdr:col>112</xdr:col>
      <xdr:colOff>38100</xdr:colOff>
      <xdr:row>85</xdr:row>
      <xdr:rowOff>68580</xdr:rowOff>
    </xdr:to>
    <xdr:sp macro="" textlink="">
      <xdr:nvSpPr>
        <xdr:cNvPr id="722" name="楕円 721"/>
        <xdr:cNvSpPr/>
      </xdr:nvSpPr>
      <xdr:spPr>
        <a:xfrm>
          <a:off x="212725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149225</xdr:rowOff>
    </xdr:from>
    <xdr:to xmlns:xdr="http://schemas.openxmlformats.org/drawingml/2006/spreadsheetDrawing">
      <xdr:col>116</xdr:col>
      <xdr:colOff>63500</xdr:colOff>
      <xdr:row>85</xdr:row>
      <xdr:rowOff>17780</xdr:rowOff>
    </xdr:to>
    <xdr:cxnSp macro="">
      <xdr:nvCxnSpPr>
        <xdr:cNvPr id="723" name="直線コネクタ 722"/>
        <xdr:cNvCxnSpPr/>
      </xdr:nvCxnSpPr>
      <xdr:spPr>
        <a:xfrm flipV="1">
          <a:off x="21323300" y="145510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146050</xdr:rowOff>
    </xdr:from>
    <xdr:to xmlns:xdr="http://schemas.openxmlformats.org/drawingml/2006/spreadsheetDrawing">
      <xdr:col>107</xdr:col>
      <xdr:colOff>101600</xdr:colOff>
      <xdr:row>85</xdr:row>
      <xdr:rowOff>76200</xdr:rowOff>
    </xdr:to>
    <xdr:sp macro="" textlink="">
      <xdr:nvSpPr>
        <xdr:cNvPr id="724" name="楕円 723"/>
        <xdr:cNvSpPr/>
      </xdr:nvSpPr>
      <xdr:spPr>
        <a:xfrm>
          <a:off x="20383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17780</xdr:rowOff>
    </xdr:from>
    <xdr:to xmlns:xdr="http://schemas.openxmlformats.org/drawingml/2006/spreadsheetDrawing">
      <xdr:col>111</xdr:col>
      <xdr:colOff>177800</xdr:colOff>
      <xdr:row>85</xdr:row>
      <xdr:rowOff>25400</xdr:rowOff>
    </xdr:to>
    <xdr:cxnSp macro="">
      <xdr:nvCxnSpPr>
        <xdr:cNvPr id="725" name="直線コネクタ 724"/>
        <xdr:cNvCxnSpPr/>
      </xdr:nvCxnSpPr>
      <xdr:spPr>
        <a:xfrm flipV="1">
          <a:off x="20434300" y="145910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152400</xdr:rowOff>
    </xdr:from>
    <xdr:to xmlns:xdr="http://schemas.openxmlformats.org/drawingml/2006/spreadsheetDrawing">
      <xdr:col>102</xdr:col>
      <xdr:colOff>165100</xdr:colOff>
      <xdr:row>85</xdr:row>
      <xdr:rowOff>82550</xdr:rowOff>
    </xdr:to>
    <xdr:sp macro="" textlink="">
      <xdr:nvSpPr>
        <xdr:cNvPr id="726" name="楕円 725"/>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25400</xdr:rowOff>
    </xdr:from>
    <xdr:to xmlns:xdr="http://schemas.openxmlformats.org/drawingml/2006/spreadsheetDrawing">
      <xdr:col>107</xdr:col>
      <xdr:colOff>50800</xdr:colOff>
      <xdr:row>85</xdr:row>
      <xdr:rowOff>31750</xdr:rowOff>
    </xdr:to>
    <xdr:cxnSp macro="">
      <xdr:nvCxnSpPr>
        <xdr:cNvPr id="727" name="直線コネクタ 726"/>
        <xdr:cNvCxnSpPr/>
      </xdr:nvCxnSpPr>
      <xdr:spPr>
        <a:xfrm flipV="1">
          <a:off x="19545300" y="14598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163830</xdr:rowOff>
    </xdr:from>
    <xdr:to xmlns:xdr="http://schemas.openxmlformats.org/drawingml/2006/spreadsheetDrawing">
      <xdr:col>98</xdr:col>
      <xdr:colOff>38100</xdr:colOff>
      <xdr:row>85</xdr:row>
      <xdr:rowOff>93980</xdr:rowOff>
    </xdr:to>
    <xdr:sp macro="" textlink="">
      <xdr:nvSpPr>
        <xdr:cNvPr id="728" name="楕円 727"/>
        <xdr:cNvSpPr/>
      </xdr:nvSpPr>
      <xdr:spPr>
        <a:xfrm>
          <a:off x="18605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31750</xdr:rowOff>
    </xdr:from>
    <xdr:to xmlns:xdr="http://schemas.openxmlformats.org/drawingml/2006/spreadsheetDrawing">
      <xdr:col>102</xdr:col>
      <xdr:colOff>114300</xdr:colOff>
      <xdr:row>85</xdr:row>
      <xdr:rowOff>43180</xdr:rowOff>
    </xdr:to>
    <xdr:cxnSp macro="">
      <xdr:nvCxnSpPr>
        <xdr:cNvPr id="729" name="直線コネクタ 728"/>
        <xdr:cNvCxnSpPr/>
      </xdr:nvCxnSpPr>
      <xdr:spPr>
        <a:xfrm flipV="1">
          <a:off x="18656300" y="14605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34290</xdr:rowOff>
    </xdr:from>
    <xdr:ext cx="469900" cy="259080"/>
    <xdr:sp macro="" textlink="">
      <xdr:nvSpPr>
        <xdr:cNvPr id="730" name="n_1aveValue【消防施設】&#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76</xdr:row>
      <xdr:rowOff>93345</xdr:rowOff>
    </xdr:from>
    <xdr:ext cx="468630" cy="259080"/>
    <xdr:sp macro="" textlink="">
      <xdr:nvSpPr>
        <xdr:cNvPr id="731" name="n_2aveValue【消防施設】&#10;一人当たり面積"/>
        <xdr:cNvSpPr txBox="1"/>
      </xdr:nvSpPr>
      <xdr:spPr>
        <a:xfrm>
          <a:off x="20199350" y="1312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52705</xdr:rowOff>
    </xdr:from>
    <xdr:ext cx="468630" cy="257810"/>
    <xdr:sp macro="" textlink="">
      <xdr:nvSpPr>
        <xdr:cNvPr id="732" name="n_3aveValue【消防施設】&#10;一人当たり面積"/>
        <xdr:cNvSpPr txBox="1"/>
      </xdr:nvSpPr>
      <xdr:spPr>
        <a:xfrm>
          <a:off x="19310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53975</xdr:rowOff>
    </xdr:from>
    <xdr:ext cx="468630" cy="257810"/>
    <xdr:sp macro="" textlink="">
      <xdr:nvSpPr>
        <xdr:cNvPr id="733" name="n_4aveValue【消防施設】&#10;一人当たり面積"/>
        <xdr:cNvSpPr txBox="1"/>
      </xdr:nvSpPr>
      <xdr:spPr>
        <a:xfrm>
          <a:off x="18421350" y="147986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85090</xdr:rowOff>
    </xdr:from>
    <xdr:ext cx="469900" cy="259080"/>
    <xdr:sp macro="" textlink="">
      <xdr:nvSpPr>
        <xdr:cNvPr id="734" name="n_1mainValue【消防施設】&#10;一人当たり面積"/>
        <xdr:cNvSpPr txBox="1"/>
      </xdr:nvSpPr>
      <xdr:spPr>
        <a:xfrm>
          <a:off x="21075650" y="1431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67310</xdr:rowOff>
    </xdr:from>
    <xdr:ext cx="468630" cy="259080"/>
    <xdr:sp macro="" textlink="">
      <xdr:nvSpPr>
        <xdr:cNvPr id="735" name="n_2mainValue【消防施設】&#10;一人当たり面積"/>
        <xdr:cNvSpPr txBox="1"/>
      </xdr:nvSpPr>
      <xdr:spPr>
        <a:xfrm>
          <a:off x="20199350" y="14640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99060</xdr:rowOff>
    </xdr:from>
    <xdr:ext cx="468630" cy="257810"/>
    <xdr:sp macro="" textlink="">
      <xdr:nvSpPr>
        <xdr:cNvPr id="736" name="n_3mainValue【消防施設】&#10;一人当たり面積"/>
        <xdr:cNvSpPr txBox="1"/>
      </xdr:nvSpPr>
      <xdr:spPr>
        <a:xfrm>
          <a:off x="19310350" y="14329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110490</xdr:rowOff>
    </xdr:from>
    <xdr:ext cx="468630" cy="257810"/>
    <xdr:sp macro="" textlink="">
      <xdr:nvSpPr>
        <xdr:cNvPr id="737" name="n_4mainValue【消防施設】&#10;一人当たり面積"/>
        <xdr:cNvSpPr txBox="1"/>
      </xdr:nvSpPr>
      <xdr:spPr>
        <a:xfrm>
          <a:off x="18421350" y="14340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46" name="テキスト ボックス 74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48" name="テキスト ボックス 74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9" name="直線コネクタ 7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50" name="テキスト ボックス 749"/>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1" name="直線コネクタ 7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2" name="テキスト ボックス 7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3" name="直線コネクタ 7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54" name="テキスト ボックス 753"/>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5" name="直線コネクタ 7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6" name="テキスト ボックス 7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7" name="直線コネクタ 7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8" name="テキスト ボックス 7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9" name="直線コネクタ 7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760" name="テキスト ボックス 759"/>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58420</xdr:rowOff>
    </xdr:from>
    <xdr:to xmlns:xdr="http://schemas.openxmlformats.org/drawingml/2006/spreadsheetDrawing">
      <xdr:col>85</xdr:col>
      <xdr:colOff>126365</xdr:colOff>
      <xdr:row>109</xdr:row>
      <xdr:rowOff>35560</xdr:rowOff>
    </xdr:to>
    <xdr:cxnSp macro="">
      <xdr:nvCxnSpPr>
        <xdr:cNvPr id="763" name="直線コネクタ 762"/>
        <xdr:cNvCxnSpPr/>
      </xdr:nvCxnSpPr>
      <xdr:spPr>
        <a:xfrm flipV="1">
          <a:off x="16318865" y="1720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5" name="直線コネクタ 7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5080</xdr:rowOff>
    </xdr:from>
    <xdr:ext cx="340360" cy="259080"/>
    <xdr:sp macro="" textlink="">
      <xdr:nvSpPr>
        <xdr:cNvPr id="766" name="【庁舎】&#10;有形固定資産減価償却率最大値テキスト"/>
        <xdr:cNvSpPr txBox="1"/>
      </xdr:nvSpPr>
      <xdr:spPr>
        <a:xfrm>
          <a:off x="16357600" y="1697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58420</xdr:rowOff>
    </xdr:from>
    <xdr:to xmlns:xdr="http://schemas.openxmlformats.org/drawingml/2006/spreadsheetDrawing">
      <xdr:col>86</xdr:col>
      <xdr:colOff>25400</xdr:colOff>
      <xdr:row>100</xdr:row>
      <xdr:rowOff>58420</xdr:rowOff>
    </xdr:to>
    <xdr:cxnSp macro="">
      <xdr:nvCxnSpPr>
        <xdr:cNvPr id="767" name="直線コネクタ 766"/>
        <xdr:cNvCxnSpPr/>
      </xdr:nvCxnSpPr>
      <xdr:spPr>
        <a:xfrm>
          <a:off x="16230600" y="1720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43180</xdr:rowOff>
    </xdr:from>
    <xdr:ext cx="405130" cy="257810"/>
    <xdr:sp macro="" textlink="">
      <xdr:nvSpPr>
        <xdr:cNvPr id="768" name="【庁舎】&#10;有形固定資産減価償却率平均値テキスト"/>
        <xdr:cNvSpPr txBox="1"/>
      </xdr:nvSpPr>
      <xdr:spPr>
        <a:xfrm>
          <a:off x="16357600" y="177025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20320</xdr:rowOff>
    </xdr:from>
    <xdr:to xmlns:xdr="http://schemas.openxmlformats.org/drawingml/2006/spreadsheetDrawing">
      <xdr:col>85</xdr:col>
      <xdr:colOff>177800</xdr:colOff>
      <xdr:row>104</xdr:row>
      <xdr:rowOff>121920</xdr:rowOff>
    </xdr:to>
    <xdr:sp macro="" textlink="">
      <xdr:nvSpPr>
        <xdr:cNvPr id="769" name="フローチャート: 判断 768"/>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6350</xdr:rowOff>
    </xdr:from>
    <xdr:to xmlns:xdr="http://schemas.openxmlformats.org/drawingml/2006/spreadsheetDrawing">
      <xdr:col>81</xdr:col>
      <xdr:colOff>101600</xdr:colOff>
      <xdr:row>104</xdr:row>
      <xdr:rowOff>107315</xdr:rowOff>
    </xdr:to>
    <xdr:sp macro="" textlink="">
      <xdr:nvSpPr>
        <xdr:cNvPr id="770" name="フローチャート: 判断 769"/>
        <xdr:cNvSpPr/>
      </xdr:nvSpPr>
      <xdr:spPr>
        <a:xfrm>
          <a:off x="15430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40640</xdr:rowOff>
    </xdr:from>
    <xdr:to xmlns:xdr="http://schemas.openxmlformats.org/drawingml/2006/spreadsheetDrawing">
      <xdr:col>76</xdr:col>
      <xdr:colOff>165100</xdr:colOff>
      <xdr:row>104</xdr:row>
      <xdr:rowOff>141605</xdr:rowOff>
    </xdr:to>
    <xdr:sp macro="" textlink="">
      <xdr:nvSpPr>
        <xdr:cNvPr id="771" name="フローチャート: 判断 770"/>
        <xdr:cNvSpPr/>
      </xdr:nvSpPr>
      <xdr:spPr>
        <a:xfrm>
          <a:off x="14541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772" name="フローチャート: 判断 771"/>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773" name="フローチャート: 判断 772"/>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136525</xdr:rowOff>
    </xdr:from>
    <xdr:to xmlns:xdr="http://schemas.openxmlformats.org/drawingml/2006/spreadsheetDrawing">
      <xdr:col>85</xdr:col>
      <xdr:colOff>177800</xdr:colOff>
      <xdr:row>106</xdr:row>
      <xdr:rowOff>66675</xdr:rowOff>
    </xdr:to>
    <xdr:sp macro="" textlink="">
      <xdr:nvSpPr>
        <xdr:cNvPr id="779" name="楕円 778"/>
        <xdr:cNvSpPr/>
      </xdr:nvSpPr>
      <xdr:spPr>
        <a:xfrm>
          <a:off x="16268700" y="181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114935</xdr:rowOff>
    </xdr:from>
    <xdr:ext cx="405130" cy="259080"/>
    <xdr:sp macro="" textlink="">
      <xdr:nvSpPr>
        <xdr:cNvPr id="780" name="【庁舎】&#10;有形固定資産減価償却率該当値テキスト"/>
        <xdr:cNvSpPr txBox="1"/>
      </xdr:nvSpPr>
      <xdr:spPr>
        <a:xfrm>
          <a:off x="16357600" y="18117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102235</xdr:rowOff>
    </xdr:from>
    <xdr:to xmlns:xdr="http://schemas.openxmlformats.org/drawingml/2006/spreadsheetDrawing">
      <xdr:col>81</xdr:col>
      <xdr:colOff>101600</xdr:colOff>
      <xdr:row>106</xdr:row>
      <xdr:rowOff>32385</xdr:rowOff>
    </xdr:to>
    <xdr:sp macro="" textlink="">
      <xdr:nvSpPr>
        <xdr:cNvPr id="781" name="楕円 780"/>
        <xdr:cNvSpPr/>
      </xdr:nvSpPr>
      <xdr:spPr>
        <a:xfrm>
          <a:off x="15430500" y="181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153035</xdr:rowOff>
    </xdr:from>
    <xdr:to xmlns:xdr="http://schemas.openxmlformats.org/drawingml/2006/spreadsheetDrawing">
      <xdr:col>85</xdr:col>
      <xdr:colOff>127000</xdr:colOff>
      <xdr:row>106</xdr:row>
      <xdr:rowOff>15875</xdr:rowOff>
    </xdr:to>
    <xdr:cxnSp macro="">
      <xdr:nvCxnSpPr>
        <xdr:cNvPr id="782" name="直線コネクタ 781"/>
        <xdr:cNvCxnSpPr/>
      </xdr:nvCxnSpPr>
      <xdr:spPr>
        <a:xfrm>
          <a:off x="15481300" y="181552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77470</xdr:rowOff>
    </xdr:from>
    <xdr:to xmlns:xdr="http://schemas.openxmlformats.org/drawingml/2006/spreadsheetDrawing">
      <xdr:col>76</xdr:col>
      <xdr:colOff>165100</xdr:colOff>
      <xdr:row>106</xdr:row>
      <xdr:rowOff>7620</xdr:rowOff>
    </xdr:to>
    <xdr:sp macro="" textlink="">
      <xdr:nvSpPr>
        <xdr:cNvPr id="783" name="楕円 782"/>
        <xdr:cNvSpPr/>
      </xdr:nvSpPr>
      <xdr:spPr>
        <a:xfrm>
          <a:off x="14541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128270</xdr:rowOff>
    </xdr:from>
    <xdr:to xmlns:xdr="http://schemas.openxmlformats.org/drawingml/2006/spreadsheetDrawing">
      <xdr:col>81</xdr:col>
      <xdr:colOff>50800</xdr:colOff>
      <xdr:row>105</xdr:row>
      <xdr:rowOff>153035</xdr:rowOff>
    </xdr:to>
    <xdr:cxnSp macro="">
      <xdr:nvCxnSpPr>
        <xdr:cNvPr id="784" name="直線コネクタ 783"/>
        <xdr:cNvCxnSpPr/>
      </xdr:nvCxnSpPr>
      <xdr:spPr>
        <a:xfrm>
          <a:off x="14592300" y="181305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54610</xdr:rowOff>
    </xdr:from>
    <xdr:to xmlns:xdr="http://schemas.openxmlformats.org/drawingml/2006/spreadsheetDrawing">
      <xdr:col>72</xdr:col>
      <xdr:colOff>38100</xdr:colOff>
      <xdr:row>105</xdr:row>
      <xdr:rowOff>156210</xdr:rowOff>
    </xdr:to>
    <xdr:sp macro="" textlink="">
      <xdr:nvSpPr>
        <xdr:cNvPr id="785" name="楕円 784"/>
        <xdr:cNvSpPr/>
      </xdr:nvSpPr>
      <xdr:spPr>
        <a:xfrm>
          <a:off x="136525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105410</xdr:rowOff>
    </xdr:from>
    <xdr:to xmlns:xdr="http://schemas.openxmlformats.org/drawingml/2006/spreadsheetDrawing">
      <xdr:col>76</xdr:col>
      <xdr:colOff>114300</xdr:colOff>
      <xdr:row>105</xdr:row>
      <xdr:rowOff>128270</xdr:rowOff>
    </xdr:to>
    <xdr:cxnSp macro="">
      <xdr:nvCxnSpPr>
        <xdr:cNvPr id="786" name="直線コネクタ 785"/>
        <xdr:cNvCxnSpPr/>
      </xdr:nvCxnSpPr>
      <xdr:spPr>
        <a:xfrm>
          <a:off x="13703300" y="18107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20320</xdr:rowOff>
    </xdr:from>
    <xdr:to xmlns:xdr="http://schemas.openxmlformats.org/drawingml/2006/spreadsheetDrawing">
      <xdr:col>67</xdr:col>
      <xdr:colOff>101600</xdr:colOff>
      <xdr:row>105</xdr:row>
      <xdr:rowOff>121920</xdr:rowOff>
    </xdr:to>
    <xdr:sp macro="" textlink="">
      <xdr:nvSpPr>
        <xdr:cNvPr id="787" name="楕円 786"/>
        <xdr:cNvSpPr/>
      </xdr:nvSpPr>
      <xdr:spPr>
        <a:xfrm>
          <a:off x="127635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71120</xdr:rowOff>
    </xdr:from>
    <xdr:to xmlns:xdr="http://schemas.openxmlformats.org/drawingml/2006/spreadsheetDrawing">
      <xdr:col>71</xdr:col>
      <xdr:colOff>177800</xdr:colOff>
      <xdr:row>105</xdr:row>
      <xdr:rowOff>105410</xdr:rowOff>
    </xdr:to>
    <xdr:cxnSp macro="">
      <xdr:nvCxnSpPr>
        <xdr:cNvPr id="788" name="直線コネクタ 787"/>
        <xdr:cNvCxnSpPr/>
      </xdr:nvCxnSpPr>
      <xdr:spPr>
        <a:xfrm>
          <a:off x="12814300" y="18073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123825</xdr:rowOff>
    </xdr:from>
    <xdr:ext cx="405130" cy="257810"/>
    <xdr:sp macro="" textlink="">
      <xdr:nvSpPr>
        <xdr:cNvPr id="789" name="n_1aveValue【庁舎】&#10;有形固定資産減価償却率"/>
        <xdr:cNvSpPr txBox="1"/>
      </xdr:nvSpPr>
      <xdr:spPr>
        <a:xfrm>
          <a:off x="15266035" y="176117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158115</xdr:rowOff>
    </xdr:from>
    <xdr:ext cx="403860" cy="257810"/>
    <xdr:sp macro="" textlink="">
      <xdr:nvSpPr>
        <xdr:cNvPr id="790" name="n_2aveValue【庁舎】&#10;有形固定資産減価償却率"/>
        <xdr:cNvSpPr txBox="1"/>
      </xdr:nvSpPr>
      <xdr:spPr>
        <a:xfrm>
          <a:off x="14389735" y="17646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166370</xdr:rowOff>
    </xdr:from>
    <xdr:ext cx="403860" cy="257810"/>
    <xdr:sp macro="" textlink="">
      <xdr:nvSpPr>
        <xdr:cNvPr id="791" name="n_3aveValue【庁舎】&#10;有形固定資産減価償却率"/>
        <xdr:cNvSpPr txBox="1"/>
      </xdr:nvSpPr>
      <xdr:spPr>
        <a:xfrm>
          <a:off x="135007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403860" cy="259080"/>
    <xdr:sp macro="" textlink="">
      <xdr:nvSpPr>
        <xdr:cNvPr id="792" name="n_4aveValue【庁舎】&#10;有形固定資産減価償却率"/>
        <xdr:cNvSpPr txBox="1"/>
      </xdr:nvSpPr>
      <xdr:spPr>
        <a:xfrm>
          <a:off x="12611735" y="1769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23495</xdr:rowOff>
    </xdr:from>
    <xdr:ext cx="405130" cy="259080"/>
    <xdr:sp macro="" textlink="">
      <xdr:nvSpPr>
        <xdr:cNvPr id="793" name="n_1mainValue【庁舎】&#10;有形固定資産減価償却率"/>
        <xdr:cNvSpPr txBox="1"/>
      </xdr:nvSpPr>
      <xdr:spPr>
        <a:xfrm>
          <a:off x="15266035" y="1819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170180</xdr:rowOff>
    </xdr:from>
    <xdr:ext cx="403860" cy="259080"/>
    <xdr:sp macro="" textlink="">
      <xdr:nvSpPr>
        <xdr:cNvPr id="794" name="n_2mainValue【庁舎】&#10;有形固定資産減価償却率"/>
        <xdr:cNvSpPr txBox="1"/>
      </xdr:nvSpPr>
      <xdr:spPr>
        <a:xfrm>
          <a:off x="14389735" y="181724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147320</xdr:rowOff>
    </xdr:from>
    <xdr:ext cx="403860" cy="259080"/>
    <xdr:sp macro="" textlink="">
      <xdr:nvSpPr>
        <xdr:cNvPr id="795" name="n_3mainValue【庁舎】&#10;有形固定資産減価償却率"/>
        <xdr:cNvSpPr txBox="1"/>
      </xdr:nvSpPr>
      <xdr:spPr>
        <a:xfrm>
          <a:off x="13500735" y="18149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113030</xdr:rowOff>
    </xdr:from>
    <xdr:ext cx="403860" cy="259080"/>
    <xdr:sp macro="" textlink="">
      <xdr:nvSpPr>
        <xdr:cNvPr id="796" name="n_4mainValue【庁舎】&#10;有形固定資産減価償却率"/>
        <xdr:cNvSpPr txBox="1"/>
      </xdr:nvSpPr>
      <xdr:spPr>
        <a:xfrm>
          <a:off x="12611735" y="18115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5" name="テキスト ボックス 8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7" name="直線コネクタ 806"/>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6090" cy="259080"/>
    <xdr:sp macro="" textlink="">
      <xdr:nvSpPr>
        <xdr:cNvPr id="808" name="テキスト ボックス 807"/>
        <xdr:cNvSpPr txBox="1"/>
      </xdr:nvSpPr>
      <xdr:spPr>
        <a:xfrm>
          <a:off x="17820640" y="1862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9" name="直線コネクタ 808"/>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090" cy="259080"/>
    <xdr:sp macro="" textlink="">
      <xdr:nvSpPr>
        <xdr:cNvPr id="810" name="テキスト ボックス 809"/>
        <xdr:cNvSpPr txBox="1"/>
      </xdr:nvSpPr>
      <xdr:spPr>
        <a:xfrm>
          <a:off x="17820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1" name="直線コネクタ 810"/>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6090" cy="259080"/>
    <xdr:sp macro="" textlink="">
      <xdr:nvSpPr>
        <xdr:cNvPr id="812" name="テキスト ボックス 811"/>
        <xdr:cNvSpPr txBox="1"/>
      </xdr:nvSpPr>
      <xdr:spPr>
        <a:xfrm>
          <a:off x="17820640" y="1805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814" name="テキスト ボックス 813"/>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5" name="直線コネクタ 814"/>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6090" cy="259080"/>
    <xdr:sp macro="" textlink="">
      <xdr:nvSpPr>
        <xdr:cNvPr id="816" name="テキスト ボックス 815"/>
        <xdr:cNvSpPr txBox="1"/>
      </xdr:nvSpPr>
      <xdr:spPr>
        <a:xfrm>
          <a:off x="17820640" y="17479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7" name="直線コネクタ 8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090" cy="259080"/>
    <xdr:sp macro="" textlink="">
      <xdr:nvSpPr>
        <xdr:cNvPr id="818" name="テキスト ボックス 817"/>
        <xdr:cNvSpPr txBox="1"/>
      </xdr:nvSpPr>
      <xdr:spPr>
        <a:xfrm>
          <a:off x="17820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9" name="直線コネクタ 818"/>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6090" cy="259080"/>
    <xdr:sp macro="" textlink="">
      <xdr:nvSpPr>
        <xdr:cNvPr id="820" name="テキスト ボックス 819"/>
        <xdr:cNvSpPr txBox="1"/>
      </xdr:nvSpPr>
      <xdr:spPr>
        <a:xfrm>
          <a:off x="17820640" y="1690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22" name="テキスト ボックス 82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56515</xdr:rowOff>
    </xdr:from>
    <xdr:to xmlns:xdr="http://schemas.openxmlformats.org/drawingml/2006/spreadsheetDrawing">
      <xdr:col>116</xdr:col>
      <xdr:colOff>62865</xdr:colOff>
      <xdr:row>108</xdr:row>
      <xdr:rowOff>53340</xdr:rowOff>
    </xdr:to>
    <xdr:cxnSp macro="">
      <xdr:nvCxnSpPr>
        <xdr:cNvPr id="824" name="直線コネクタ 823"/>
        <xdr:cNvCxnSpPr/>
      </xdr:nvCxnSpPr>
      <xdr:spPr>
        <a:xfrm flipV="1">
          <a:off x="22160865" y="1720151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825"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826" name="直線コネクタ 825"/>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3175</xdr:rowOff>
    </xdr:from>
    <xdr:ext cx="469900" cy="259080"/>
    <xdr:sp macro="" textlink="">
      <xdr:nvSpPr>
        <xdr:cNvPr id="827" name="【庁舎】&#10;一人当たり面積最大値テキスト"/>
        <xdr:cNvSpPr txBox="1"/>
      </xdr:nvSpPr>
      <xdr:spPr>
        <a:xfrm>
          <a:off x="22199600" y="16976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56515</xdr:rowOff>
    </xdr:from>
    <xdr:to xmlns:xdr="http://schemas.openxmlformats.org/drawingml/2006/spreadsheetDrawing">
      <xdr:col>116</xdr:col>
      <xdr:colOff>152400</xdr:colOff>
      <xdr:row>100</xdr:row>
      <xdr:rowOff>56515</xdr:rowOff>
    </xdr:to>
    <xdr:cxnSp macro="">
      <xdr:nvCxnSpPr>
        <xdr:cNvPr id="828" name="直線コネクタ 827"/>
        <xdr:cNvCxnSpPr/>
      </xdr:nvCxnSpPr>
      <xdr:spPr>
        <a:xfrm>
          <a:off x="22072600" y="1720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129540</xdr:rowOff>
    </xdr:from>
    <xdr:ext cx="469900" cy="259080"/>
    <xdr:sp macro="" textlink="">
      <xdr:nvSpPr>
        <xdr:cNvPr id="829" name="【庁舎】&#10;一人当たり面積平均値テキスト"/>
        <xdr:cNvSpPr txBox="1"/>
      </xdr:nvSpPr>
      <xdr:spPr>
        <a:xfrm>
          <a:off x="22199600" y="1813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830" name="フローチャート: 判断 829"/>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169545</xdr:rowOff>
    </xdr:from>
    <xdr:to xmlns:xdr="http://schemas.openxmlformats.org/drawingml/2006/spreadsheetDrawing">
      <xdr:col>112</xdr:col>
      <xdr:colOff>38100</xdr:colOff>
      <xdr:row>106</xdr:row>
      <xdr:rowOff>99695</xdr:rowOff>
    </xdr:to>
    <xdr:sp macro="" textlink="">
      <xdr:nvSpPr>
        <xdr:cNvPr id="831" name="フローチャート: 判断 830"/>
        <xdr:cNvSpPr/>
      </xdr:nvSpPr>
      <xdr:spPr>
        <a:xfrm>
          <a:off x="21272500" y="1817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6985</xdr:rowOff>
    </xdr:from>
    <xdr:to xmlns:xdr="http://schemas.openxmlformats.org/drawingml/2006/spreadsheetDrawing">
      <xdr:col>107</xdr:col>
      <xdr:colOff>101600</xdr:colOff>
      <xdr:row>106</xdr:row>
      <xdr:rowOff>109220</xdr:rowOff>
    </xdr:to>
    <xdr:sp macro="" textlink="">
      <xdr:nvSpPr>
        <xdr:cNvPr id="832" name="フローチャート: 判断 831"/>
        <xdr:cNvSpPr/>
      </xdr:nvSpPr>
      <xdr:spPr>
        <a:xfrm>
          <a:off x="20383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170815</xdr:rowOff>
    </xdr:from>
    <xdr:to xmlns:xdr="http://schemas.openxmlformats.org/drawingml/2006/spreadsheetDrawing">
      <xdr:col>102</xdr:col>
      <xdr:colOff>165100</xdr:colOff>
      <xdr:row>106</xdr:row>
      <xdr:rowOff>100965</xdr:rowOff>
    </xdr:to>
    <xdr:sp macro="" textlink="">
      <xdr:nvSpPr>
        <xdr:cNvPr id="833" name="フローチャート: 判断 832"/>
        <xdr:cNvSpPr/>
      </xdr:nvSpPr>
      <xdr:spPr>
        <a:xfrm>
          <a:off x="19494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24130</xdr:rowOff>
    </xdr:from>
    <xdr:to xmlns:xdr="http://schemas.openxmlformats.org/drawingml/2006/spreadsheetDrawing">
      <xdr:col>98</xdr:col>
      <xdr:colOff>38100</xdr:colOff>
      <xdr:row>106</xdr:row>
      <xdr:rowOff>125730</xdr:rowOff>
    </xdr:to>
    <xdr:sp macro="" textlink="">
      <xdr:nvSpPr>
        <xdr:cNvPr id="834" name="フローチャート: 判断 833"/>
        <xdr:cNvSpPr/>
      </xdr:nvSpPr>
      <xdr:spPr>
        <a:xfrm>
          <a:off x="18605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41275</xdr:rowOff>
    </xdr:from>
    <xdr:to xmlns:xdr="http://schemas.openxmlformats.org/drawingml/2006/spreadsheetDrawing">
      <xdr:col>116</xdr:col>
      <xdr:colOff>114300</xdr:colOff>
      <xdr:row>105</xdr:row>
      <xdr:rowOff>143510</xdr:rowOff>
    </xdr:to>
    <xdr:sp macro="" textlink="">
      <xdr:nvSpPr>
        <xdr:cNvPr id="840" name="楕円 839"/>
        <xdr:cNvSpPr/>
      </xdr:nvSpPr>
      <xdr:spPr>
        <a:xfrm>
          <a:off x="22110700" y="1804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64135</xdr:rowOff>
    </xdr:from>
    <xdr:ext cx="469900" cy="257810"/>
    <xdr:sp macro="" textlink="">
      <xdr:nvSpPr>
        <xdr:cNvPr id="841" name="【庁舎】&#10;一人当たり面積該当値テキスト"/>
        <xdr:cNvSpPr txBox="1"/>
      </xdr:nvSpPr>
      <xdr:spPr>
        <a:xfrm>
          <a:off x="22199600" y="17894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59690</xdr:rowOff>
    </xdr:from>
    <xdr:to xmlns:xdr="http://schemas.openxmlformats.org/drawingml/2006/spreadsheetDrawing">
      <xdr:col>112</xdr:col>
      <xdr:colOff>38100</xdr:colOff>
      <xdr:row>105</xdr:row>
      <xdr:rowOff>161290</xdr:rowOff>
    </xdr:to>
    <xdr:sp macro="" textlink="">
      <xdr:nvSpPr>
        <xdr:cNvPr id="842" name="楕円 841"/>
        <xdr:cNvSpPr/>
      </xdr:nvSpPr>
      <xdr:spPr>
        <a:xfrm>
          <a:off x="21272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92075</xdr:rowOff>
    </xdr:from>
    <xdr:to xmlns:xdr="http://schemas.openxmlformats.org/drawingml/2006/spreadsheetDrawing">
      <xdr:col>116</xdr:col>
      <xdr:colOff>63500</xdr:colOff>
      <xdr:row>105</xdr:row>
      <xdr:rowOff>110490</xdr:rowOff>
    </xdr:to>
    <xdr:cxnSp macro="">
      <xdr:nvCxnSpPr>
        <xdr:cNvPr id="843" name="直線コネクタ 842"/>
        <xdr:cNvCxnSpPr/>
      </xdr:nvCxnSpPr>
      <xdr:spPr>
        <a:xfrm flipV="1">
          <a:off x="21323300" y="180943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78105</xdr:rowOff>
    </xdr:from>
    <xdr:to xmlns:xdr="http://schemas.openxmlformats.org/drawingml/2006/spreadsheetDrawing">
      <xdr:col>107</xdr:col>
      <xdr:colOff>101600</xdr:colOff>
      <xdr:row>106</xdr:row>
      <xdr:rowOff>8255</xdr:rowOff>
    </xdr:to>
    <xdr:sp macro="" textlink="">
      <xdr:nvSpPr>
        <xdr:cNvPr id="844" name="楕円 843"/>
        <xdr:cNvSpPr/>
      </xdr:nvSpPr>
      <xdr:spPr>
        <a:xfrm>
          <a:off x="20383500" y="180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110490</xdr:rowOff>
    </xdr:from>
    <xdr:to xmlns:xdr="http://schemas.openxmlformats.org/drawingml/2006/spreadsheetDrawing">
      <xdr:col>111</xdr:col>
      <xdr:colOff>177800</xdr:colOff>
      <xdr:row>105</xdr:row>
      <xdr:rowOff>128905</xdr:rowOff>
    </xdr:to>
    <xdr:cxnSp macro="">
      <xdr:nvCxnSpPr>
        <xdr:cNvPr id="845" name="直線コネクタ 844"/>
        <xdr:cNvCxnSpPr/>
      </xdr:nvCxnSpPr>
      <xdr:spPr>
        <a:xfrm flipV="1">
          <a:off x="20434300" y="181127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95250</xdr:rowOff>
    </xdr:from>
    <xdr:to xmlns:xdr="http://schemas.openxmlformats.org/drawingml/2006/spreadsheetDrawing">
      <xdr:col>102</xdr:col>
      <xdr:colOff>165100</xdr:colOff>
      <xdr:row>106</xdr:row>
      <xdr:rowOff>25400</xdr:rowOff>
    </xdr:to>
    <xdr:sp macro="" textlink="">
      <xdr:nvSpPr>
        <xdr:cNvPr id="846" name="楕円 845"/>
        <xdr:cNvSpPr/>
      </xdr:nvSpPr>
      <xdr:spPr>
        <a:xfrm>
          <a:off x="19494500" y="180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128905</xdr:rowOff>
    </xdr:from>
    <xdr:to xmlns:xdr="http://schemas.openxmlformats.org/drawingml/2006/spreadsheetDrawing">
      <xdr:col>107</xdr:col>
      <xdr:colOff>50800</xdr:colOff>
      <xdr:row>105</xdr:row>
      <xdr:rowOff>146050</xdr:rowOff>
    </xdr:to>
    <xdr:cxnSp macro="">
      <xdr:nvCxnSpPr>
        <xdr:cNvPr id="847" name="直線コネクタ 846"/>
        <xdr:cNvCxnSpPr/>
      </xdr:nvCxnSpPr>
      <xdr:spPr>
        <a:xfrm flipV="1">
          <a:off x="19545300" y="181311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111125</xdr:rowOff>
    </xdr:from>
    <xdr:to xmlns:xdr="http://schemas.openxmlformats.org/drawingml/2006/spreadsheetDrawing">
      <xdr:col>98</xdr:col>
      <xdr:colOff>38100</xdr:colOff>
      <xdr:row>106</xdr:row>
      <xdr:rowOff>41275</xdr:rowOff>
    </xdr:to>
    <xdr:sp macro="" textlink="">
      <xdr:nvSpPr>
        <xdr:cNvPr id="848" name="楕円 847"/>
        <xdr:cNvSpPr/>
      </xdr:nvSpPr>
      <xdr:spPr>
        <a:xfrm>
          <a:off x="18605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146050</xdr:rowOff>
    </xdr:from>
    <xdr:to xmlns:xdr="http://schemas.openxmlformats.org/drawingml/2006/spreadsheetDrawing">
      <xdr:col>102</xdr:col>
      <xdr:colOff>114300</xdr:colOff>
      <xdr:row>105</xdr:row>
      <xdr:rowOff>161925</xdr:rowOff>
    </xdr:to>
    <xdr:cxnSp macro="">
      <xdr:nvCxnSpPr>
        <xdr:cNvPr id="849" name="直線コネクタ 848"/>
        <xdr:cNvCxnSpPr/>
      </xdr:nvCxnSpPr>
      <xdr:spPr>
        <a:xfrm flipV="1">
          <a:off x="18656300" y="181483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90805</xdr:rowOff>
    </xdr:from>
    <xdr:ext cx="469900" cy="258445"/>
    <xdr:sp macro="" textlink="">
      <xdr:nvSpPr>
        <xdr:cNvPr id="850" name="n_1aveValue【庁舎】&#10;一人当たり面積"/>
        <xdr:cNvSpPr txBox="1"/>
      </xdr:nvSpPr>
      <xdr:spPr>
        <a:xfrm>
          <a:off x="21075650" y="18264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99695</xdr:rowOff>
    </xdr:from>
    <xdr:ext cx="468630" cy="257810"/>
    <xdr:sp macro="" textlink="">
      <xdr:nvSpPr>
        <xdr:cNvPr id="851" name="n_2aveValue【庁舎】&#10;一人当たり面積"/>
        <xdr:cNvSpPr txBox="1"/>
      </xdr:nvSpPr>
      <xdr:spPr>
        <a:xfrm>
          <a:off x="20199350" y="18273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92710</xdr:rowOff>
    </xdr:from>
    <xdr:ext cx="468630" cy="259080"/>
    <xdr:sp macro="" textlink="">
      <xdr:nvSpPr>
        <xdr:cNvPr id="852" name="n_3aveValue【庁舎】&#10;一人当たり面積"/>
        <xdr:cNvSpPr txBox="1"/>
      </xdr:nvSpPr>
      <xdr:spPr>
        <a:xfrm>
          <a:off x="19310350" y="18266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116840</xdr:rowOff>
    </xdr:from>
    <xdr:ext cx="468630" cy="259080"/>
    <xdr:sp macro="" textlink="">
      <xdr:nvSpPr>
        <xdr:cNvPr id="853" name="n_4aveValue【庁舎】&#10;一人当たり面積"/>
        <xdr:cNvSpPr txBox="1"/>
      </xdr:nvSpPr>
      <xdr:spPr>
        <a:xfrm>
          <a:off x="18421350" y="18290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6350</xdr:rowOff>
    </xdr:from>
    <xdr:ext cx="469900" cy="257810"/>
    <xdr:sp macro="" textlink="">
      <xdr:nvSpPr>
        <xdr:cNvPr id="854" name="n_1mainValue【庁舎】&#10;一人当たり面積"/>
        <xdr:cNvSpPr txBox="1"/>
      </xdr:nvSpPr>
      <xdr:spPr>
        <a:xfrm>
          <a:off x="21075650" y="178371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24765</xdr:rowOff>
    </xdr:from>
    <xdr:ext cx="468630" cy="259080"/>
    <xdr:sp macro="" textlink="">
      <xdr:nvSpPr>
        <xdr:cNvPr id="855" name="n_2mainValue【庁舎】&#10;一人当たり面積"/>
        <xdr:cNvSpPr txBox="1"/>
      </xdr:nvSpPr>
      <xdr:spPr>
        <a:xfrm>
          <a:off x="20199350" y="17855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41910</xdr:rowOff>
    </xdr:from>
    <xdr:ext cx="468630" cy="257810"/>
    <xdr:sp macro="" textlink="">
      <xdr:nvSpPr>
        <xdr:cNvPr id="856" name="n_3mainValue【庁舎】&#10;一人当たり面積"/>
        <xdr:cNvSpPr txBox="1"/>
      </xdr:nvSpPr>
      <xdr:spPr>
        <a:xfrm>
          <a:off x="19310350" y="17872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57785</xdr:rowOff>
    </xdr:from>
    <xdr:ext cx="468630" cy="259080"/>
    <xdr:sp macro="" textlink="">
      <xdr:nvSpPr>
        <xdr:cNvPr id="857" name="n_4mainValue【庁舎】&#10;一人当たり面積"/>
        <xdr:cNvSpPr txBox="1"/>
      </xdr:nvSpPr>
      <xdr:spPr>
        <a:xfrm>
          <a:off x="18421350" y="17888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図書館は昭和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年、市民会館については昭和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年建設といずれも老朽化が進んでいるため、類似団体と比べると数値が高くなっており、今後もこの傾向が続く見込みである。その一方で、体育館については、平成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年建設のため、減価償却は進んでいるものの類似団体と比べると数値が低い状況である。</a:t>
          </a:r>
          <a:endParaRPr lang="ja-JP" altLang="ja-JP" sz="1400">
            <a:effectLst/>
          </a:endParaRPr>
        </a:p>
        <a:p>
          <a:r>
            <a:rPr kumimoji="1" lang="ja-JP" altLang="ja-JP" sz="1100">
              <a:solidFill>
                <a:schemeClr val="dk1"/>
              </a:solidFill>
              <a:effectLst/>
              <a:latin typeface="+mn-lt"/>
              <a:ea typeface="+mn-ea"/>
              <a:cs typeface="+mn-cs"/>
            </a:rPr>
            <a:t>また、庁舎についても比率は</a:t>
          </a:r>
          <a:r>
            <a:rPr kumimoji="1" lang="ja-JP" altLang="en-US" sz="1100">
              <a:solidFill>
                <a:schemeClr val="dk1"/>
              </a:solidFill>
              <a:effectLst/>
              <a:latin typeface="+mn-lt"/>
              <a:ea typeface="+mn-ea"/>
              <a:cs typeface="+mn-cs"/>
            </a:rPr>
            <a:t>徐々に</a:t>
          </a:r>
          <a:r>
            <a:rPr kumimoji="1" lang="ja-JP" altLang="ja-JP" sz="1100">
              <a:solidFill>
                <a:schemeClr val="dk1"/>
              </a:solidFill>
              <a:effectLst/>
              <a:latin typeface="+mn-lt"/>
              <a:ea typeface="+mn-ea"/>
              <a:cs typeface="+mn-cs"/>
            </a:rPr>
            <a:t>下がっており、</a:t>
          </a:r>
          <a:r>
            <a:rPr kumimoji="1" lang="ja-JP" altLang="en-US" sz="1100">
              <a:solidFill>
                <a:schemeClr val="dk1"/>
              </a:solidFill>
              <a:effectLst/>
              <a:latin typeface="+mn-lt"/>
              <a:ea typeface="+mn-ea"/>
              <a:cs typeface="+mn-cs"/>
            </a:rPr>
            <a:t>類似団体と比較すると差が広がってきている。</a:t>
          </a:r>
          <a:r>
            <a:rPr kumimoji="1" lang="ja-JP" altLang="ja-JP" sz="1100">
              <a:solidFill>
                <a:schemeClr val="dk1"/>
              </a:solidFill>
              <a:effectLst/>
              <a:latin typeface="+mn-lt"/>
              <a:ea typeface="+mn-ea"/>
              <a:cs typeface="+mn-cs"/>
            </a:rPr>
            <a:t>福祉施設については、福祉センターの耐震工事や建替えが</a:t>
          </a:r>
          <a:r>
            <a:rPr kumimoji="1" lang="ja-JP" altLang="en-US" sz="1100">
              <a:solidFill>
                <a:schemeClr val="dk1"/>
              </a:solidFill>
              <a:effectLst/>
              <a:latin typeface="+mn-lt"/>
              <a:ea typeface="+mn-ea"/>
              <a:cs typeface="+mn-cs"/>
            </a:rPr>
            <a:t>あったため</a:t>
          </a:r>
          <a:r>
            <a:rPr kumimoji="1" lang="ja-JP" altLang="ja-JP" sz="1100">
              <a:solidFill>
                <a:schemeClr val="dk1"/>
              </a:solidFill>
              <a:effectLst/>
              <a:latin typeface="+mn-lt"/>
              <a:ea typeface="+mn-ea"/>
              <a:cs typeface="+mn-cs"/>
            </a:rPr>
            <a:t>、数年後の比率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消防施設は、令和元年度に実施した防災物資配送拠点施設の新設により有形固定資産減価償却率は改善されており、今後も消防屯所の移転建替え等による数値の改善が見込まれる。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10656500</v>
      </c>
      <c r="BO4" s="216"/>
      <c r="BP4" s="216"/>
      <c r="BQ4" s="216"/>
      <c r="BR4" s="216"/>
      <c r="BS4" s="216"/>
      <c r="BT4" s="216"/>
      <c r="BU4" s="219"/>
      <c r="BV4" s="213">
        <v>11539180</v>
      </c>
      <c r="BW4" s="216"/>
      <c r="BX4" s="216"/>
      <c r="BY4" s="216"/>
      <c r="BZ4" s="216"/>
      <c r="CA4" s="216"/>
      <c r="CB4" s="216"/>
      <c r="CC4" s="219"/>
      <c r="CD4" s="222" t="s">
        <v>151</v>
      </c>
      <c r="CE4" s="223"/>
      <c r="CF4" s="223"/>
      <c r="CG4" s="223"/>
      <c r="CH4" s="223"/>
      <c r="CI4" s="223"/>
      <c r="CJ4" s="223"/>
      <c r="CK4" s="223"/>
      <c r="CL4" s="223"/>
      <c r="CM4" s="223"/>
      <c r="CN4" s="223"/>
      <c r="CO4" s="223"/>
      <c r="CP4" s="223"/>
      <c r="CQ4" s="223"/>
      <c r="CR4" s="223"/>
      <c r="CS4" s="226"/>
      <c r="CT4" s="229">
        <v>4.5999999999999996</v>
      </c>
      <c r="CU4" s="237"/>
      <c r="CV4" s="237"/>
      <c r="CW4" s="237"/>
      <c r="CX4" s="237"/>
      <c r="CY4" s="237"/>
      <c r="CZ4" s="237"/>
      <c r="DA4" s="245"/>
      <c r="DB4" s="229">
        <v>5.5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78</v>
      </c>
      <c r="AV5" s="139"/>
      <c r="AW5" s="139"/>
      <c r="AX5" s="139"/>
      <c r="AY5" s="190" t="s">
        <v>147</v>
      </c>
      <c r="AZ5" s="198"/>
      <c r="BA5" s="198"/>
      <c r="BB5" s="198"/>
      <c r="BC5" s="198"/>
      <c r="BD5" s="198"/>
      <c r="BE5" s="198"/>
      <c r="BF5" s="198"/>
      <c r="BG5" s="198"/>
      <c r="BH5" s="198"/>
      <c r="BI5" s="198"/>
      <c r="BJ5" s="198"/>
      <c r="BK5" s="198"/>
      <c r="BL5" s="198"/>
      <c r="BM5" s="209"/>
      <c r="BN5" s="214">
        <v>10383246</v>
      </c>
      <c r="BO5" s="217"/>
      <c r="BP5" s="217"/>
      <c r="BQ5" s="217"/>
      <c r="BR5" s="217"/>
      <c r="BS5" s="217"/>
      <c r="BT5" s="217"/>
      <c r="BU5" s="220"/>
      <c r="BV5" s="214">
        <v>11165534</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91.9</v>
      </c>
      <c r="CU5" s="238"/>
      <c r="CV5" s="238"/>
      <c r="CW5" s="238"/>
      <c r="CX5" s="238"/>
      <c r="CY5" s="238"/>
      <c r="CZ5" s="238"/>
      <c r="DA5" s="246"/>
      <c r="DB5" s="230">
        <v>88.4</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82</v>
      </c>
      <c r="AN6" s="58"/>
      <c r="AO6" s="58"/>
      <c r="AP6" s="58"/>
      <c r="AQ6" s="58"/>
      <c r="AR6" s="58"/>
      <c r="AS6" s="58"/>
      <c r="AT6" s="63"/>
      <c r="AU6" s="182" t="s">
        <v>78</v>
      </c>
      <c r="AV6" s="139"/>
      <c r="AW6" s="139"/>
      <c r="AX6" s="139"/>
      <c r="AY6" s="190" t="s">
        <v>168</v>
      </c>
      <c r="AZ6" s="198"/>
      <c r="BA6" s="198"/>
      <c r="BB6" s="198"/>
      <c r="BC6" s="198"/>
      <c r="BD6" s="198"/>
      <c r="BE6" s="198"/>
      <c r="BF6" s="198"/>
      <c r="BG6" s="198"/>
      <c r="BH6" s="198"/>
      <c r="BI6" s="198"/>
      <c r="BJ6" s="198"/>
      <c r="BK6" s="198"/>
      <c r="BL6" s="198"/>
      <c r="BM6" s="209"/>
      <c r="BN6" s="214">
        <v>273254</v>
      </c>
      <c r="BO6" s="217"/>
      <c r="BP6" s="217"/>
      <c r="BQ6" s="217"/>
      <c r="BR6" s="217"/>
      <c r="BS6" s="217"/>
      <c r="BT6" s="217"/>
      <c r="BU6" s="220"/>
      <c r="BV6" s="214">
        <v>373646</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92.8</v>
      </c>
      <c r="CU6" s="239"/>
      <c r="CV6" s="239"/>
      <c r="CW6" s="239"/>
      <c r="CX6" s="239"/>
      <c r="CY6" s="239"/>
      <c r="CZ6" s="239"/>
      <c r="DA6" s="247"/>
      <c r="DB6" s="231">
        <v>90.8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78</v>
      </c>
      <c r="AV7" s="139"/>
      <c r="AW7" s="139"/>
      <c r="AX7" s="139"/>
      <c r="AY7" s="190" t="s">
        <v>174</v>
      </c>
      <c r="AZ7" s="198"/>
      <c r="BA7" s="198"/>
      <c r="BB7" s="198"/>
      <c r="BC7" s="198"/>
      <c r="BD7" s="198"/>
      <c r="BE7" s="198"/>
      <c r="BF7" s="198"/>
      <c r="BG7" s="198"/>
      <c r="BH7" s="198"/>
      <c r="BI7" s="198"/>
      <c r="BJ7" s="198"/>
      <c r="BK7" s="198"/>
      <c r="BL7" s="198"/>
      <c r="BM7" s="209"/>
      <c r="BN7" s="214">
        <v>24977</v>
      </c>
      <c r="BO7" s="217"/>
      <c r="BP7" s="217"/>
      <c r="BQ7" s="217"/>
      <c r="BR7" s="217"/>
      <c r="BS7" s="217"/>
      <c r="BT7" s="217"/>
      <c r="BU7" s="220"/>
      <c r="BV7" s="214">
        <v>62951</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5446147</v>
      </c>
      <c r="CU7" s="217"/>
      <c r="CV7" s="217"/>
      <c r="CW7" s="217"/>
      <c r="CX7" s="217"/>
      <c r="CY7" s="217"/>
      <c r="CZ7" s="217"/>
      <c r="DA7" s="220"/>
      <c r="DB7" s="214">
        <v>5662711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78</v>
      </c>
      <c r="AV8" s="139"/>
      <c r="AW8" s="139"/>
      <c r="AX8" s="139"/>
      <c r="AY8" s="190" t="s">
        <v>179</v>
      </c>
      <c r="AZ8" s="198"/>
      <c r="BA8" s="198"/>
      <c r="BB8" s="198"/>
      <c r="BC8" s="198"/>
      <c r="BD8" s="198"/>
      <c r="BE8" s="198"/>
      <c r="BF8" s="198"/>
      <c r="BG8" s="198"/>
      <c r="BH8" s="198"/>
      <c r="BI8" s="198"/>
      <c r="BJ8" s="198"/>
      <c r="BK8" s="198"/>
      <c r="BL8" s="198"/>
      <c r="BM8" s="209"/>
      <c r="BN8" s="214">
        <v>248277</v>
      </c>
      <c r="BO8" s="217"/>
      <c r="BP8" s="217"/>
      <c r="BQ8" s="217"/>
      <c r="BR8" s="217"/>
      <c r="BS8" s="217"/>
      <c r="BT8" s="217"/>
      <c r="BU8" s="220"/>
      <c r="BV8" s="214">
        <v>310695</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0.25</v>
      </c>
      <c r="CU8" s="240"/>
      <c r="CV8" s="240"/>
      <c r="CW8" s="240"/>
      <c r="CX8" s="240"/>
      <c r="CY8" s="240"/>
      <c r="CZ8" s="240"/>
      <c r="DA8" s="248"/>
      <c r="DB8" s="232">
        <v>0.26</v>
      </c>
      <c r="DC8" s="240"/>
      <c r="DD8" s="240"/>
      <c r="DE8" s="240"/>
      <c r="DF8" s="240"/>
      <c r="DG8" s="240"/>
      <c r="DH8" s="240"/>
      <c r="DI8" s="248"/>
    </row>
    <row r="9" spans="1:119" ht="18.75" customHeight="1">
      <c r="A9" s="2"/>
      <c r="B9" s="10" t="s">
        <v>21</v>
      </c>
      <c r="C9" s="27"/>
      <c r="D9" s="27"/>
      <c r="E9" s="27"/>
      <c r="F9" s="27"/>
      <c r="G9" s="27"/>
      <c r="H9" s="27"/>
      <c r="I9" s="27"/>
      <c r="J9" s="27"/>
      <c r="K9" s="31"/>
      <c r="L9" s="65" t="s">
        <v>10</v>
      </c>
      <c r="M9" s="74"/>
      <c r="N9" s="74"/>
      <c r="O9" s="74"/>
      <c r="P9" s="74"/>
      <c r="Q9" s="86"/>
      <c r="R9" s="97">
        <v>12388</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78</v>
      </c>
      <c r="AV9" s="139"/>
      <c r="AW9" s="139"/>
      <c r="AX9" s="139"/>
      <c r="AY9" s="190" t="s">
        <v>80</v>
      </c>
      <c r="AZ9" s="198"/>
      <c r="BA9" s="198"/>
      <c r="BB9" s="198"/>
      <c r="BC9" s="198"/>
      <c r="BD9" s="198"/>
      <c r="BE9" s="198"/>
      <c r="BF9" s="198"/>
      <c r="BG9" s="198"/>
      <c r="BH9" s="198"/>
      <c r="BI9" s="198"/>
      <c r="BJ9" s="198"/>
      <c r="BK9" s="198"/>
      <c r="BL9" s="198"/>
      <c r="BM9" s="209"/>
      <c r="BN9" s="214">
        <v>-62418</v>
      </c>
      <c r="BO9" s="217"/>
      <c r="BP9" s="217"/>
      <c r="BQ9" s="217"/>
      <c r="BR9" s="217"/>
      <c r="BS9" s="217"/>
      <c r="BT9" s="217"/>
      <c r="BU9" s="220"/>
      <c r="BV9" s="214">
        <v>159838</v>
      </c>
      <c r="BW9" s="217"/>
      <c r="BX9" s="217"/>
      <c r="BY9" s="217"/>
      <c r="BZ9" s="217"/>
      <c r="CA9" s="217"/>
      <c r="CB9" s="217"/>
      <c r="CC9" s="220"/>
      <c r="CD9" s="192" t="s">
        <v>76</v>
      </c>
      <c r="CE9" s="111"/>
      <c r="CF9" s="111"/>
      <c r="CG9" s="111"/>
      <c r="CH9" s="111"/>
      <c r="CI9" s="111"/>
      <c r="CJ9" s="111"/>
      <c r="CK9" s="111"/>
      <c r="CL9" s="111"/>
      <c r="CM9" s="111"/>
      <c r="CN9" s="111"/>
      <c r="CO9" s="111"/>
      <c r="CP9" s="111"/>
      <c r="CQ9" s="111"/>
      <c r="CR9" s="111"/>
      <c r="CS9" s="211"/>
      <c r="CT9" s="230">
        <v>23.5</v>
      </c>
      <c r="CU9" s="238"/>
      <c r="CV9" s="238"/>
      <c r="CW9" s="238"/>
      <c r="CX9" s="238"/>
      <c r="CY9" s="238"/>
      <c r="CZ9" s="238"/>
      <c r="DA9" s="246"/>
      <c r="DB9" s="230">
        <v>22.5</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13778</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160019</v>
      </c>
      <c r="BO10" s="217"/>
      <c r="BP10" s="217"/>
      <c r="BQ10" s="217"/>
      <c r="BR10" s="217"/>
      <c r="BS10" s="217"/>
      <c r="BT10" s="217"/>
      <c r="BU10" s="220"/>
      <c r="BV10" s="214">
        <v>80088</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55</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189</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12271</v>
      </c>
      <c r="S12" s="108"/>
      <c r="T12" s="108"/>
      <c r="U12" s="108"/>
      <c r="V12" s="120"/>
      <c r="W12" s="132" t="s">
        <v>5</v>
      </c>
      <c r="X12" s="139"/>
      <c r="Y12" s="139"/>
      <c r="Z12" s="139"/>
      <c r="AA12" s="139"/>
      <c r="AB12" s="144"/>
      <c r="AC12" s="148" t="s">
        <v>112</v>
      </c>
      <c r="AD12" s="155"/>
      <c r="AE12" s="155"/>
      <c r="AF12" s="155"/>
      <c r="AG12" s="158"/>
      <c r="AH12" s="148" t="s">
        <v>206</v>
      </c>
      <c r="AI12" s="155"/>
      <c r="AJ12" s="155"/>
      <c r="AK12" s="155"/>
      <c r="AL12" s="170"/>
      <c r="AM12" s="175" t="s">
        <v>208</v>
      </c>
      <c r="AN12" s="58"/>
      <c r="AO12" s="58"/>
      <c r="AP12" s="58"/>
      <c r="AQ12" s="58"/>
      <c r="AR12" s="58"/>
      <c r="AS12" s="58"/>
      <c r="AT12" s="63"/>
      <c r="AU12" s="182" t="s">
        <v>78</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12177</v>
      </c>
      <c r="S13" s="109"/>
      <c r="T13" s="109"/>
      <c r="U13" s="109"/>
      <c r="V13" s="121"/>
      <c r="W13" s="130" t="s">
        <v>215</v>
      </c>
      <c r="X13" s="56"/>
      <c r="Y13" s="56"/>
      <c r="Z13" s="56"/>
      <c r="AA13" s="56"/>
      <c r="AB13" s="25"/>
      <c r="AC13" s="72">
        <v>750</v>
      </c>
      <c r="AD13" s="80"/>
      <c r="AE13" s="80"/>
      <c r="AF13" s="80"/>
      <c r="AG13" s="84"/>
      <c r="AH13" s="72">
        <v>808</v>
      </c>
      <c r="AI13" s="80"/>
      <c r="AJ13" s="80"/>
      <c r="AK13" s="80"/>
      <c r="AL13" s="118"/>
      <c r="AM13" s="175" t="s">
        <v>216</v>
      </c>
      <c r="AN13" s="58"/>
      <c r="AO13" s="58"/>
      <c r="AP13" s="58"/>
      <c r="AQ13" s="58"/>
      <c r="AR13" s="58"/>
      <c r="AS13" s="58"/>
      <c r="AT13" s="63"/>
      <c r="AU13" s="182" t="s">
        <v>189</v>
      </c>
      <c r="AV13" s="139"/>
      <c r="AW13" s="139"/>
      <c r="AX13" s="139"/>
      <c r="AY13" s="190" t="s">
        <v>218</v>
      </c>
      <c r="AZ13" s="198"/>
      <c r="BA13" s="198"/>
      <c r="BB13" s="198"/>
      <c r="BC13" s="198"/>
      <c r="BD13" s="198"/>
      <c r="BE13" s="198"/>
      <c r="BF13" s="198"/>
      <c r="BG13" s="198"/>
      <c r="BH13" s="198"/>
      <c r="BI13" s="198"/>
      <c r="BJ13" s="198"/>
      <c r="BK13" s="198"/>
      <c r="BL13" s="198"/>
      <c r="BM13" s="209"/>
      <c r="BN13" s="214">
        <v>97601</v>
      </c>
      <c r="BO13" s="217"/>
      <c r="BP13" s="217"/>
      <c r="BQ13" s="217"/>
      <c r="BR13" s="217"/>
      <c r="BS13" s="217"/>
      <c r="BT13" s="217"/>
      <c r="BU13" s="220"/>
      <c r="BV13" s="214">
        <v>239926</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16.600000000000001</v>
      </c>
      <c r="CU13" s="238"/>
      <c r="CV13" s="238"/>
      <c r="CW13" s="238"/>
      <c r="CX13" s="238"/>
      <c r="CY13" s="238"/>
      <c r="CZ13" s="238"/>
      <c r="DA13" s="246"/>
      <c r="DB13" s="230">
        <v>17.399999999999999</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12603</v>
      </c>
      <c r="S14" s="109"/>
      <c r="T14" s="109"/>
      <c r="U14" s="109"/>
      <c r="V14" s="121"/>
      <c r="W14" s="129"/>
      <c r="X14" s="57"/>
      <c r="Y14" s="57"/>
      <c r="Z14" s="57"/>
      <c r="AA14" s="57"/>
      <c r="AB14" s="24"/>
      <c r="AC14" s="149">
        <v>14.9</v>
      </c>
      <c r="AD14" s="156"/>
      <c r="AE14" s="156"/>
      <c r="AF14" s="156"/>
      <c r="AG14" s="159"/>
      <c r="AH14" s="149">
        <v>14.7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65.7</v>
      </c>
      <c r="CU14" s="242"/>
      <c r="CV14" s="242"/>
      <c r="CW14" s="242"/>
      <c r="CX14" s="242"/>
      <c r="CY14" s="242"/>
      <c r="CZ14" s="242"/>
      <c r="DA14" s="250"/>
      <c r="DB14" s="234">
        <v>80.099999999999994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12539</v>
      </c>
      <c r="S15" s="109"/>
      <c r="T15" s="109"/>
      <c r="U15" s="109"/>
      <c r="V15" s="121"/>
      <c r="W15" s="130" t="s">
        <v>7</v>
      </c>
      <c r="X15" s="56"/>
      <c r="Y15" s="56"/>
      <c r="Z15" s="56"/>
      <c r="AA15" s="56"/>
      <c r="AB15" s="25"/>
      <c r="AC15" s="72">
        <v>900</v>
      </c>
      <c r="AD15" s="80"/>
      <c r="AE15" s="80"/>
      <c r="AF15" s="80"/>
      <c r="AG15" s="84"/>
      <c r="AH15" s="72">
        <v>984</v>
      </c>
      <c r="AI15" s="80"/>
      <c r="AJ15" s="80"/>
      <c r="AK15" s="80"/>
      <c r="AL15" s="118"/>
      <c r="AM15" s="175"/>
      <c r="AN15" s="58"/>
      <c r="AO15" s="58"/>
      <c r="AP15" s="58"/>
      <c r="AQ15" s="58"/>
      <c r="AR15" s="58"/>
      <c r="AS15" s="58"/>
      <c r="AT15" s="63"/>
      <c r="AU15" s="182"/>
      <c r="AV15" s="139"/>
      <c r="AW15" s="139"/>
      <c r="AX15" s="139"/>
      <c r="AY15" s="189" t="s">
        <v>162</v>
      </c>
      <c r="AZ15" s="197"/>
      <c r="BA15" s="197"/>
      <c r="BB15" s="197"/>
      <c r="BC15" s="197"/>
      <c r="BD15" s="197"/>
      <c r="BE15" s="197"/>
      <c r="BF15" s="197"/>
      <c r="BG15" s="197"/>
      <c r="BH15" s="197"/>
      <c r="BI15" s="197"/>
      <c r="BJ15" s="197"/>
      <c r="BK15" s="197"/>
      <c r="BL15" s="197"/>
      <c r="BM15" s="208"/>
      <c r="BN15" s="213">
        <v>1245934</v>
      </c>
      <c r="BO15" s="216"/>
      <c r="BP15" s="216"/>
      <c r="BQ15" s="216"/>
      <c r="BR15" s="216"/>
      <c r="BS15" s="216"/>
      <c r="BT15" s="216"/>
      <c r="BU15" s="219"/>
      <c r="BV15" s="213">
        <v>1223437</v>
      </c>
      <c r="BW15" s="216"/>
      <c r="BX15" s="216"/>
      <c r="BY15" s="216"/>
      <c r="BZ15" s="216"/>
      <c r="CA15" s="216"/>
      <c r="CB15" s="216"/>
      <c r="CC15" s="219"/>
      <c r="CD15" s="222" t="s">
        <v>214</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17.899999999999999</v>
      </c>
      <c r="AD16" s="156"/>
      <c r="AE16" s="156"/>
      <c r="AF16" s="156"/>
      <c r="AG16" s="159"/>
      <c r="AH16" s="149">
        <v>17.899999999999999</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5091864</v>
      </c>
      <c r="BO16" s="217"/>
      <c r="BP16" s="217"/>
      <c r="BQ16" s="217"/>
      <c r="BR16" s="217"/>
      <c r="BS16" s="217"/>
      <c r="BT16" s="217"/>
      <c r="BU16" s="220"/>
      <c r="BV16" s="214">
        <v>5135803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228</v>
      </c>
      <c r="S17" s="110"/>
      <c r="T17" s="110"/>
      <c r="U17" s="110"/>
      <c r="V17" s="122"/>
      <c r="W17" s="130" t="s">
        <v>96</v>
      </c>
      <c r="X17" s="56"/>
      <c r="Y17" s="56"/>
      <c r="Z17" s="56"/>
      <c r="AA17" s="56"/>
      <c r="AB17" s="25"/>
      <c r="AC17" s="72">
        <v>3390</v>
      </c>
      <c r="AD17" s="80"/>
      <c r="AE17" s="80"/>
      <c r="AF17" s="80"/>
      <c r="AG17" s="84"/>
      <c r="AH17" s="72">
        <v>3695</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1546144</v>
      </c>
      <c r="BO17" s="217"/>
      <c r="BP17" s="217"/>
      <c r="BQ17" s="217"/>
      <c r="BR17" s="217"/>
      <c r="BS17" s="217"/>
      <c r="BT17" s="217"/>
      <c r="BU17" s="220"/>
      <c r="BV17" s="214">
        <v>1518634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266.01</v>
      </c>
      <c r="M18" s="70"/>
      <c r="N18" s="70"/>
      <c r="O18" s="70"/>
      <c r="P18" s="70"/>
      <c r="Q18" s="70"/>
      <c r="R18" s="102"/>
      <c r="S18" s="102"/>
      <c r="T18" s="102"/>
      <c r="U18" s="102"/>
      <c r="V18" s="123"/>
      <c r="W18" s="131"/>
      <c r="X18" s="138"/>
      <c r="Y18" s="138"/>
      <c r="Z18" s="138"/>
      <c r="AA18" s="138"/>
      <c r="AB18" s="26"/>
      <c r="AC18" s="150">
        <v>67.3</v>
      </c>
      <c r="AD18" s="157"/>
      <c r="AE18" s="157"/>
      <c r="AF18" s="157"/>
      <c r="AG18" s="160"/>
      <c r="AH18" s="150">
        <v>67.3</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5062128</v>
      </c>
      <c r="BO18" s="217"/>
      <c r="BP18" s="217"/>
      <c r="BQ18" s="217"/>
      <c r="BR18" s="217"/>
      <c r="BS18" s="217"/>
      <c r="BT18" s="217"/>
      <c r="BU18" s="220"/>
      <c r="BV18" s="214">
        <v>5033832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74</v>
      </c>
      <c r="C19" s="31"/>
      <c r="D19" s="31"/>
      <c r="E19" s="49"/>
      <c r="F19" s="49"/>
      <c r="G19" s="49"/>
      <c r="H19" s="49"/>
      <c r="I19" s="49"/>
      <c r="J19" s="49"/>
      <c r="K19" s="49"/>
      <c r="L19" s="71">
        <v>47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233</v>
      </c>
      <c r="AZ19" s="198"/>
      <c r="BA19" s="198"/>
      <c r="BB19" s="198"/>
      <c r="BC19" s="198"/>
      <c r="BD19" s="198"/>
      <c r="BE19" s="198"/>
      <c r="BF19" s="198"/>
      <c r="BG19" s="198"/>
      <c r="BH19" s="198"/>
      <c r="BI19" s="198"/>
      <c r="BJ19" s="198"/>
      <c r="BK19" s="198"/>
      <c r="BL19" s="198"/>
      <c r="BM19" s="209"/>
      <c r="BN19" s="214">
        <v>7014786</v>
      </c>
      <c r="BO19" s="217"/>
      <c r="BP19" s="217"/>
      <c r="BQ19" s="217"/>
      <c r="BR19" s="217"/>
      <c r="BS19" s="217"/>
      <c r="BT19" s="217"/>
      <c r="BU19" s="220"/>
      <c r="BV19" s="214">
        <v>7038653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6179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5</v>
      </c>
      <c r="F22" s="56"/>
      <c r="G22" s="56"/>
      <c r="H22" s="56"/>
      <c r="I22" s="56"/>
      <c r="J22" s="56"/>
      <c r="K22" s="25"/>
      <c r="L22" s="50" t="s">
        <v>242</v>
      </c>
      <c r="M22" s="56"/>
      <c r="N22" s="56"/>
      <c r="O22" s="56"/>
      <c r="P22" s="25"/>
      <c r="Q22" s="92" t="s">
        <v>243</v>
      </c>
      <c r="R22" s="104"/>
      <c r="S22" s="104"/>
      <c r="T22" s="104"/>
      <c r="U22" s="104"/>
      <c r="V22" s="125"/>
      <c r="W22" s="133" t="s">
        <v>245</v>
      </c>
      <c r="X22" s="33"/>
      <c r="Y22" s="41"/>
      <c r="Z22" s="50" t="s">
        <v>5</v>
      </c>
      <c r="AA22" s="56"/>
      <c r="AB22" s="56"/>
      <c r="AC22" s="56"/>
      <c r="AD22" s="56"/>
      <c r="AE22" s="56"/>
      <c r="AF22" s="56"/>
      <c r="AG22" s="25"/>
      <c r="AH22" s="163" t="s">
        <v>184</v>
      </c>
      <c r="AI22" s="56"/>
      <c r="AJ22" s="56"/>
      <c r="AK22" s="56"/>
      <c r="AL22" s="25"/>
      <c r="AM22" s="163" t="s">
        <v>246</v>
      </c>
      <c r="AN22" s="178"/>
      <c r="AO22" s="178"/>
      <c r="AP22" s="178"/>
      <c r="AQ22" s="178"/>
      <c r="AR22" s="180"/>
      <c r="AS22" s="92" t="s">
        <v>243</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14427256</v>
      </c>
      <c r="BO22" s="216"/>
      <c r="BP22" s="216"/>
      <c r="BQ22" s="216"/>
      <c r="BR22" s="216"/>
      <c r="BS22" s="216"/>
      <c r="BT22" s="216"/>
      <c r="BU22" s="219"/>
      <c r="BV22" s="213">
        <v>15228450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13900101</v>
      </c>
      <c r="BO23" s="217"/>
      <c r="BP23" s="217"/>
      <c r="BQ23" s="217"/>
      <c r="BR23" s="217"/>
      <c r="BS23" s="217"/>
      <c r="BT23" s="217"/>
      <c r="BU23" s="220"/>
      <c r="BV23" s="214">
        <v>14563413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6750</v>
      </c>
      <c r="R24" s="80"/>
      <c r="S24" s="80"/>
      <c r="T24" s="80"/>
      <c r="U24" s="80"/>
      <c r="V24" s="84"/>
      <c r="W24" s="134"/>
      <c r="X24" s="34"/>
      <c r="Y24" s="42"/>
      <c r="Z24" s="52" t="s">
        <v>167</v>
      </c>
      <c r="AA24" s="58"/>
      <c r="AB24" s="58"/>
      <c r="AC24" s="58"/>
      <c r="AD24" s="58"/>
      <c r="AE24" s="58"/>
      <c r="AF24" s="58"/>
      <c r="AG24" s="63"/>
      <c r="AH24" s="72">
        <v>211</v>
      </c>
      <c r="AI24" s="80"/>
      <c r="AJ24" s="80"/>
      <c r="AK24" s="80"/>
      <c r="AL24" s="84"/>
      <c r="AM24" s="72">
        <v>626459</v>
      </c>
      <c r="AN24" s="80"/>
      <c r="AO24" s="80"/>
      <c r="AP24" s="80"/>
      <c r="AQ24" s="80"/>
      <c r="AR24" s="84"/>
      <c r="AS24" s="72">
        <v>2969</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11852303</v>
      </c>
      <c r="BO24" s="217"/>
      <c r="BP24" s="217"/>
      <c r="BQ24" s="217"/>
      <c r="BR24" s="217"/>
      <c r="BS24" s="217"/>
      <c r="BT24" s="217"/>
      <c r="BU24" s="220"/>
      <c r="BV24" s="214">
        <v>12443095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5940</v>
      </c>
      <c r="R25" s="80"/>
      <c r="S25" s="80"/>
      <c r="T25" s="80"/>
      <c r="U25" s="80"/>
      <c r="V25" s="84"/>
      <c r="W25" s="134"/>
      <c r="X25" s="34"/>
      <c r="Y25" s="42"/>
      <c r="Z25" s="52" t="s">
        <v>257</v>
      </c>
      <c r="AA25" s="58"/>
      <c r="AB25" s="58"/>
      <c r="AC25" s="58"/>
      <c r="AD25" s="58"/>
      <c r="AE25" s="58"/>
      <c r="AF25" s="58"/>
      <c r="AG25" s="63"/>
      <c r="AH25" s="72">
        <v>37</v>
      </c>
      <c r="AI25" s="80"/>
      <c r="AJ25" s="80"/>
      <c r="AK25" s="80"/>
      <c r="AL25" s="84"/>
      <c r="AM25" s="72">
        <v>103600</v>
      </c>
      <c r="AN25" s="80"/>
      <c r="AO25" s="80"/>
      <c r="AP25" s="80"/>
      <c r="AQ25" s="80"/>
      <c r="AR25" s="84"/>
      <c r="AS25" s="72">
        <v>2800</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466110</v>
      </c>
      <c r="BO25" s="216"/>
      <c r="BP25" s="216"/>
      <c r="BQ25" s="216"/>
      <c r="BR25" s="216"/>
      <c r="BS25" s="216"/>
      <c r="BT25" s="216"/>
      <c r="BU25" s="219"/>
      <c r="BV25" s="213">
        <v>715871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5400</v>
      </c>
      <c r="R26" s="80"/>
      <c r="S26" s="80"/>
      <c r="T26" s="80"/>
      <c r="U26" s="80"/>
      <c r="V26" s="84"/>
      <c r="W26" s="134"/>
      <c r="X26" s="34"/>
      <c r="Y26" s="42"/>
      <c r="Z26" s="52" t="s">
        <v>259</v>
      </c>
      <c r="AA26" s="143"/>
      <c r="AB26" s="143"/>
      <c r="AC26" s="143"/>
      <c r="AD26" s="143"/>
      <c r="AE26" s="143"/>
      <c r="AF26" s="143"/>
      <c r="AG26" s="161"/>
      <c r="AH26" s="72">
        <v>5</v>
      </c>
      <c r="AI26" s="80"/>
      <c r="AJ26" s="80"/>
      <c r="AK26" s="80"/>
      <c r="AL26" s="84"/>
      <c r="AM26" s="72">
        <v>15585</v>
      </c>
      <c r="AN26" s="80"/>
      <c r="AO26" s="80"/>
      <c r="AP26" s="80"/>
      <c r="AQ26" s="80"/>
      <c r="AR26" s="84"/>
      <c r="AS26" s="72">
        <v>3117</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3510</v>
      </c>
      <c r="R27" s="80"/>
      <c r="S27" s="80"/>
      <c r="T27" s="80"/>
      <c r="U27" s="80"/>
      <c r="V27" s="84"/>
      <c r="W27" s="134"/>
      <c r="X27" s="34"/>
      <c r="Y27" s="42"/>
      <c r="Z27" s="52" t="s">
        <v>262</v>
      </c>
      <c r="AA27" s="58"/>
      <c r="AB27" s="58"/>
      <c r="AC27" s="58"/>
      <c r="AD27" s="58"/>
      <c r="AE27" s="58"/>
      <c r="AF27" s="58"/>
      <c r="AG27" s="63"/>
      <c r="AH27" s="72" t="s">
        <v>202</v>
      </c>
      <c r="AI27" s="80"/>
      <c r="AJ27" s="80"/>
      <c r="AK27" s="80"/>
      <c r="AL27" s="84"/>
      <c r="AM27" s="72" t="s">
        <v>202</v>
      </c>
      <c r="AN27" s="80"/>
      <c r="AO27" s="80"/>
      <c r="AP27" s="80"/>
      <c r="AQ27" s="80"/>
      <c r="AR27" s="84"/>
      <c r="AS27" s="72" t="s">
        <v>202</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202</v>
      </c>
      <c r="BO27" s="218"/>
      <c r="BP27" s="218"/>
      <c r="BQ27" s="218"/>
      <c r="BR27" s="218"/>
      <c r="BS27" s="218"/>
      <c r="BT27" s="218"/>
      <c r="BU27" s="221"/>
      <c r="BV27" s="215" t="s">
        <v>202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2970</v>
      </c>
      <c r="R28" s="80"/>
      <c r="S28" s="80"/>
      <c r="T28" s="80"/>
      <c r="U28" s="80"/>
      <c r="V28" s="84"/>
      <c r="W28" s="134"/>
      <c r="X28" s="34"/>
      <c r="Y28" s="42"/>
      <c r="Z28" s="52" t="s">
        <v>36</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267</v>
      </c>
      <c r="AZ28" s="201"/>
      <c r="BA28" s="201"/>
      <c r="BB28" s="204"/>
      <c r="BC28" s="189" t="s">
        <v>103</v>
      </c>
      <c r="BD28" s="197"/>
      <c r="BE28" s="197"/>
      <c r="BF28" s="197"/>
      <c r="BG28" s="197"/>
      <c r="BH28" s="197"/>
      <c r="BI28" s="197"/>
      <c r="BJ28" s="197"/>
      <c r="BK28" s="197"/>
      <c r="BL28" s="197"/>
      <c r="BM28" s="208"/>
      <c r="BN28" s="213">
        <v>1174304</v>
      </c>
      <c r="BO28" s="216"/>
      <c r="BP28" s="216"/>
      <c r="BQ28" s="216"/>
      <c r="BR28" s="216"/>
      <c r="BS28" s="216"/>
      <c r="BT28" s="216"/>
      <c r="BU28" s="219"/>
      <c r="BV28" s="213">
        <v>1014285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10</v>
      </c>
      <c r="M29" s="80"/>
      <c r="N29" s="80"/>
      <c r="O29" s="80"/>
      <c r="P29" s="84"/>
      <c r="Q29" s="72">
        <v>2700</v>
      </c>
      <c r="R29" s="80"/>
      <c r="S29" s="80"/>
      <c r="T29" s="80"/>
      <c r="U29" s="80"/>
      <c r="V29" s="84"/>
      <c r="W29" s="135"/>
      <c r="X29" s="140"/>
      <c r="Y29" s="142"/>
      <c r="Z29" s="52" t="s">
        <v>272</v>
      </c>
      <c r="AA29" s="58"/>
      <c r="AB29" s="58"/>
      <c r="AC29" s="58"/>
      <c r="AD29" s="58"/>
      <c r="AE29" s="58"/>
      <c r="AF29" s="58"/>
      <c r="AG29" s="63"/>
      <c r="AH29" s="72">
        <v>211</v>
      </c>
      <c r="AI29" s="80"/>
      <c r="AJ29" s="80"/>
      <c r="AK29" s="80"/>
      <c r="AL29" s="84"/>
      <c r="AM29" s="72">
        <v>626459</v>
      </c>
      <c r="AN29" s="80"/>
      <c r="AO29" s="80"/>
      <c r="AP29" s="80"/>
      <c r="AQ29" s="80"/>
      <c r="AR29" s="84"/>
      <c r="AS29" s="72">
        <v>2969</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v>351487</v>
      </c>
      <c r="BO29" s="217"/>
      <c r="BP29" s="217"/>
      <c r="BQ29" s="217"/>
      <c r="BR29" s="217"/>
      <c r="BS29" s="217"/>
      <c r="BT29" s="217"/>
      <c r="BU29" s="220"/>
      <c r="BV29" s="214">
        <v>361484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95.5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77</v>
      </c>
      <c r="BD30" s="199"/>
      <c r="BE30" s="199"/>
      <c r="BF30" s="199"/>
      <c r="BG30" s="199"/>
      <c r="BH30" s="199"/>
      <c r="BI30" s="199"/>
      <c r="BJ30" s="199"/>
      <c r="BK30" s="199"/>
      <c r="BL30" s="199"/>
      <c r="BM30" s="210"/>
      <c r="BN30" s="215">
        <v>936933</v>
      </c>
      <c r="BO30" s="218"/>
      <c r="BP30" s="218"/>
      <c r="BQ30" s="218"/>
      <c r="BR30" s="218"/>
      <c r="BS30" s="218"/>
      <c r="BT30" s="218"/>
      <c r="BU30" s="221"/>
      <c r="BV30" s="215">
        <v>859301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282</v>
      </c>
      <c r="F33" s="54"/>
      <c r="G33" s="54"/>
      <c r="H33" s="54"/>
      <c r="I33" s="54"/>
      <c r="J33" s="54"/>
      <c r="K33" s="54"/>
      <c r="L33" s="54"/>
      <c r="M33" s="54"/>
      <c r="N33" s="54"/>
      <c r="O33" s="54"/>
      <c r="P33" s="54"/>
      <c r="Q33" s="54"/>
      <c r="R33" s="54"/>
      <c r="S33" s="54"/>
      <c r="T33" s="54"/>
      <c r="U33" s="37" t="s">
        <v>122</v>
      </c>
      <c r="V33" s="37"/>
      <c r="W33" s="54" t="s">
        <v>282</v>
      </c>
      <c r="X33" s="54"/>
      <c r="Y33" s="54"/>
      <c r="Z33" s="54"/>
      <c r="AA33" s="54"/>
      <c r="AB33" s="54"/>
      <c r="AC33" s="54"/>
      <c r="AD33" s="54"/>
      <c r="AE33" s="54"/>
      <c r="AF33" s="54"/>
      <c r="AG33" s="54"/>
      <c r="AH33" s="54"/>
      <c r="AI33" s="54"/>
      <c r="AJ33" s="54"/>
      <c r="AK33" s="54"/>
      <c r="AL33" s="54"/>
      <c r="AM33" s="37" t="s">
        <v>122</v>
      </c>
      <c r="AN33" s="37"/>
      <c r="AO33" s="54" t="s">
        <v>282</v>
      </c>
      <c r="AP33" s="54"/>
      <c r="AQ33" s="54"/>
      <c r="AR33" s="54"/>
      <c r="AS33" s="54"/>
      <c r="AT33" s="54"/>
      <c r="AU33" s="54"/>
      <c r="AV33" s="54"/>
      <c r="AW33" s="54"/>
      <c r="AX33" s="54"/>
      <c r="AY33" s="54"/>
      <c r="AZ33" s="54"/>
      <c r="BA33" s="54"/>
      <c r="BB33" s="54"/>
      <c r="BC33" s="54"/>
      <c r="BD33" s="37"/>
      <c r="BE33" s="54" t="s">
        <v>283</v>
      </c>
      <c r="BF33" s="54"/>
      <c r="BG33" s="54" t="s">
        <v>170</v>
      </c>
      <c r="BH33" s="54"/>
      <c r="BI33" s="54"/>
      <c r="BJ33" s="54"/>
      <c r="BK33" s="54"/>
      <c r="BL33" s="54"/>
      <c r="BM33" s="54"/>
      <c r="BN33" s="54"/>
      <c r="BO33" s="54"/>
      <c r="BP33" s="54"/>
      <c r="BQ33" s="54"/>
      <c r="BR33" s="54"/>
      <c r="BS33" s="54"/>
      <c r="BT33" s="54"/>
      <c r="BU33" s="54"/>
      <c r="BV33" s="37"/>
      <c r="BW33" s="37" t="s">
        <v>283</v>
      </c>
      <c r="BX33" s="37"/>
      <c r="BY33" s="54" t="s">
        <v>110</v>
      </c>
      <c r="BZ33" s="54"/>
      <c r="CA33" s="54"/>
      <c r="CB33" s="54"/>
      <c r="CC33" s="54"/>
      <c r="CD33" s="54"/>
      <c r="CE33" s="54"/>
      <c r="CF33" s="54"/>
      <c r="CG33" s="54"/>
      <c r="CH33" s="54"/>
      <c r="CI33" s="54"/>
      <c r="CJ33" s="54"/>
      <c r="CK33" s="54"/>
      <c r="CL33" s="54"/>
      <c r="CM33" s="54"/>
      <c r="CN33" s="54"/>
      <c r="CO33" s="37" t="s">
        <v>122</v>
      </c>
      <c r="CP33" s="37"/>
      <c r="CQ33" s="54" t="s">
        <v>285</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土佐清水市水道事業会計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再生可能エネルギー事業特別会計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幡多広域市町村圏事務組合　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土佐清水食品株式会社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幡多広域市町村圏事務組合　ふるさと特別会計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幡多広域市町村圏事務組合　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特別養護老人ホームしおさい特別会計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こうち人づくり広域連合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高知県市町村総合事務組合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高知県市町村総合事務組合　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高知県後期高齢者医療広域連合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高知県後期高齢者医療広域連合　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NoWddoxOSaxDGMpQBa3GsGlb1re/fTQ3sXOBZJB+IOBXMpWqvIkaquxyiiyh5J/QSSXMYqb1Z1H6TprhPnKvw==" saltValue="0W2+J9HtNB2hFm1XPhcR/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256</v>
      </c>
      <c r="AE4" s="139"/>
      <c r="AF4" s="139"/>
      <c r="AG4" s="139"/>
      <c r="AH4" s="139"/>
      <c r="AI4" s="139"/>
      <c r="AJ4" s="139"/>
      <c r="AK4" s="144"/>
      <c r="AL4" s="182" t="s">
        <v>314</v>
      </c>
      <c r="AM4" s="139"/>
      <c r="AN4" s="139"/>
      <c r="AO4" s="144"/>
      <c r="AP4" s="298" t="s">
        <v>316</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1140033</v>
      </c>
      <c r="S5" s="276"/>
      <c r="T5" s="276"/>
      <c r="U5" s="276"/>
      <c r="V5" s="276"/>
      <c r="W5" s="276"/>
      <c r="X5" s="276"/>
      <c r="Y5" s="278"/>
      <c r="Z5" s="281">
        <v>10.7</v>
      </c>
      <c r="AA5" s="281"/>
      <c r="AB5" s="281"/>
      <c r="AC5" s="281"/>
      <c r="AD5" s="286">
        <v>1140033</v>
      </c>
      <c r="AE5" s="286"/>
      <c r="AF5" s="286"/>
      <c r="AG5" s="286"/>
      <c r="AH5" s="286"/>
      <c r="AI5" s="286"/>
      <c r="AJ5" s="286"/>
      <c r="AK5" s="286"/>
      <c r="AL5" s="291">
        <v>20.9</v>
      </c>
      <c r="AM5" s="293"/>
      <c r="AN5" s="293"/>
      <c r="AO5" s="295"/>
      <c r="AP5" s="260" t="s">
        <v>320</v>
      </c>
      <c r="AQ5" s="265"/>
      <c r="AR5" s="265"/>
      <c r="AS5" s="265"/>
      <c r="AT5" s="265"/>
      <c r="AU5" s="265"/>
      <c r="AV5" s="265"/>
      <c r="AW5" s="265"/>
      <c r="AX5" s="265"/>
      <c r="AY5" s="265"/>
      <c r="AZ5" s="265"/>
      <c r="BA5" s="265"/>
      <c r="BB5" s="265"/>
      <c r="BC5" s="265"/>
      <c r="BD5" s="265"/>
      <c r="BE5" s="265"/>
      <c r="BF5" s="268"/>
      <c r="BG5" s="274">
        <v>1130638</v>
      </c>
      <c r="BH5" s="217"/>
      <c r="BI5" s="217"/>
      <c r="BJ5" s="217"/>
      <c r="BK5" s="217"/>
      <c r="BL5" s="217"/>
      <c r="BM5" s="217"/>
      <c r="BN5" s="279"/>
      <c r="BO5" s="282">
        <v>99.2</v>
      </c>
      <c r="BP5" s="282"/>
      <c r="BQ5" s="282"/>
      <c r="BR5" s="282"/>
      <c r="BS5" s="287">
        <v>8756</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99072</v>
      </c>
      <c r="S6" s="217"/>
      <c r="T6" s="217"/>
      <c r="U6" s="217"/>
      <c r="V6" s="217"/>
      <c r="W6" s="217"/>
      <c r="X6" s="217"/>
      <c r="Y6" s="279"/>
      <c r="Z6" s="282">
        <v>0.9</v>
      </c>
      <c r="AA6" s="282"/>
      <c r="AB6" s="282"/>
      <c r="AC6" s="282"/>
      <c r="AD6" s="287">
        <v>99072</v>
      </c>
      <c r="AE6" s="287"/>
      <c r="AF6" s="287"/>
      <c r="AG6" s="287"/>
      <c r="AH6" s="287"/>
      <c r="AI6" s="287"/>
      <c r="AJ6" s="287"/>
      <c r="AK6" s="287"/>
      <c r="AL6" s="283">
        <v>1.8</v>
      </c>
      <c r="AM6" s="238"/>
      <c r="AN6" s="238"/>
      <c r="AO6" s="296"/>
      <c r="AP6" s="261" t="s">
        <v>107</v>
      </c>
      <c r="AQ6" s="1"/>
      <c r="AR6" s="1"/>
      <c r="AS6" s="1"/>
      <c r="AT6" s="1"/>
      <c r="AU6" s="1"/>
      <c r="AV6" s="1"/>
      <c r="AW6" s="1"/>
      <c r="AX6" s="1"/>
      <c r="AY6" s="1"/>
      <c r="AZ6" s="1"/>
      <c r="BA6" s="1"/>
      <c r="BB6" s="1"/>
      <c r="BC6" s="1"/>
      <c r="BD6" s="1"/>
      <c r="BE6" s="1"/>
      <c r="BF6" s="269"/>
      <c r="BG6" s="274">
        <v>1130638</v>
      </c>
      <c r="BH6" s="217"/>
      <c r="BI6" s="217"/>
      <c r="BJ6" s="217"/>
      <c r="BK6" s="217"/>
      <c r="BL6" s="217"/>
      <c r="BM6" s="217"/>
      <c r="BN6" s="279"/>
      <c r="BO6" s="282">
        <v>99.2</v>
      </c>
      <c r="BP6" s="282"/>
      <c r="BQ6" s="282"/>
      <c r="BR6" s="282"/>
      <c r="BS6" s="287">
        <v>8756</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95656</v>
      </c>
      <c r="CS6" s="217"/>
      <c r="CT6" s="217"/>
      <c r="CU6" s="217"/>
      <c r="CV6" s="217"/>
      <c r="CW6" s="217"/>
      <c r="CX6" s="217"/>
      <c r="CY6" s="279"/>
      <c r="CZ6" s="291">
        <v>0.9</v>
      </c>
      <c r="DA6" s="293"/>
      <c r="DB6" s="293"/>
      <c r="DC6" s="337"/>
      <c r="DD6" s="288" t="s">
        <v>202</v>
      </c>
      <c r="DE6" s="217"/>
      <c r="DF6" s="217"/>
      <c r="DG6" s="217"/>
      <c r="DH6" s="217"/>
      <c r="DI6" s="217"/>
      <c r="DJ6" s="217"/>
      <c r="DK6" s="217"/>
      <c r="DL6" s="217"/>
      <c r="DM6" s="217"/>
      <c r="DN6" s="217"/>
      <c r="DO6" s="217"/>
      <c r="DP6" s="279"/>
      <c r="DQ6" s="288">
        <v>95656</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1288</v>
      </c>
      <c r="S7" s="217"/>
      <c r="T7" s="217"/>
      <c r="U7" s="217"/>
      <c r="V7" s="217"/>
      <c r="W7" s="217"/>
      <c r="X7" s="217"/>
      <c r="Y7" s="279"/>
      <c r="Z7" s="282">
        <v>0</v>
      </c>
      <c r="AA7" s="282"/>
      <c r="AB7" s="282"/>
      <c r="AC7" s="282"/>
      <c r="AD7" s="287">
        <v>1288</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429730</v>
      </c>
      <c r="BH7" s="217"/>
      <c r="BI7" s="217"/>
      <c r="BJ7" s="217"/>
      <c r="BK7" s="217"/>
      <c r="BL7" s="217"/>
      <c r="BM7" s="217"/>
      <c r="BN7" s="279"/>
      <c r="BO7" s="282">
        <v>37.700000000000003</v>
      </c>
      <c r="BP7" s="282"/>
      <c r="BQ7" s="282"/>
      <c r="BR7" s="282"/>
      <c r="BS7" s="287">
        <v>8756</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1295719</v>
      </c>
      <c r="CS7" s="217"/>
      <c r="CT7" s="217"/>
      <c r="CU7" s="217"/>
      <c r="CV7" s="217"/>
      <c r="CW7" s="217"/>
      <c r="CX7" s="217"/>
      <c r="CY7" s="279"/>
      <c r="CZ7" s="282">
        <v>12.5</v>
      </c>
      <c r="DA7" s="282"/>
      <c r="DB7" s="282"/>
      <c r="DC7" s="282"/>
      <c r="DD7" s="288">
        <v>6980</v>
      </c>
      <c r="DE7" s="217"/>
      <c r="DF7" s="217"/>
      <c r="DG7" s="217"/>
      <c r="DH7" s="217"/>
      <c r="DI7" s="217"/>
      <c r="DJ7" s="217"/>
      <c r="DK7" s="217"/>
      <c r="DL7" s="217"/>
      <c r="DM7" s="217"/>
      <c r="DN7" s="217"/>
      <c r="DO7" s="217"/>
      <c r="DP7" s="279"/>
      <c r="DQ7" s="288">
        <v>975173</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4761</v>
      </c>
      <c r="S8" s="217"/>
      <c r="T8" s="217"/>
      <c r="U8" s="217"/>
      <c r="V8" s="217"/>
      <c r="W8" s="217"/>
      <c r="X8" s="217"/>
      <c r="Y8" s="279"/>
      <c r="Z8" s="282">
        <v>0</v>
      </c>
      <c r="AA8" s="282"/>
      <c r="AB8" s="282"/>
      <c r="AC8" s="282"/>
      <c r="AD8" s="287">
        <v>4761</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18593</v>
      </c>
      <c r="BH8" s="217"/>
      <c r="BI8" s="217"/>
      <c r="BJ8" s="217"/>
      <c r="BK8" s="217"/>
      <c r="BL8" s="217"/>
      <c r="BM8" s="217"/>
      <c r="BN8" s="279"/>
      <c r="BO8" s="282">
        <v>1.6</v>
      </c>
      <c r="BP8" s="282"/>
      <c r="BQ8" s="282"/>
      <c r="BR8" s="282"/>
      <c r="BS8" s="287" t="s">
        <v>202</v>
      </c>
      <c r="BT8" s="287"/>
      <c r="BU8" s="287"/>
      <c r="BV8" s="287"/>
      <c r="BW8" s="287"/>
      <c r="BX8" s="287"/>
      <c r="BY8" s="287"/>
      <c r="BZ8" s="287"/>
      <c r="CA8" s="287"/>
      <c r="CB8" s="325"/>
      <c r="CD8" s="261" t="s">
        <v>336</v>
      </c>
      <c r="CE8" s="1"/>
      <c r="CF8" s="1"/>
      <c r="CG8" s="1"/>
      <c r="CH8" s="1"/>
      <c r="CI8" s="1"/>
      <c r="CJ8" s="1"/>
      <c r="CK8" s="1"/>
      <c r="CL8" s="1"/>
      <c r="CM8" s="1"/>
      <c r="CN8" s="1"/>
      <c r="CO8" s="1"/>
      <c r="CP8" s="1"/>
      <c r="CQ8" s="269"/>
      <c r="CR8" s="274">
        <v>2974735</v>
      </c>
      <c r="CS8" s="217"/>
      <c r="CT8" s="217"/>
      <c r="CU8" s="217"/>
      <c r="CV8" s="217"/>
      <c r="CW8" s="217"/>
      <c r="CX8" s="217"/>
      <c r="CY8" s="279"/>
      <c r="CZ8" s="282">
        <v>28.6</v>
      </c>
      <c r="DA8" s="282"/>
      <c r="DB8" s="282"/>
      <c r="DC8" s="282"/>
      <c r="DD8" s="288">
        <v>73585</v>
      </c>
      <c r="DE8" s="217"/>
      <c r="DF8" s="217"/>
      <c r="DG8" s="217"/>
      <c r="DH8" s="217"/>
      <c r="DI8" s="217"/>
      <c r="DJ8" s="217"/>
      <c r="DK8" s="217"/>
      <c r="DL8" s="217"/>
      <c r="DM8" s="217"/>
      <c r="DN8" s="217"/>
      <c r="DO8" s="217"/>
      <c r="DP8" s="279"/>
      <c r="DQ8" s="288">
        <v>1558892</v>
      </c>
      <c r="DR8" s="217"/>
      <c r="DS8" s="217"/>
      <c r="DT8" s="217"/>
      <c r="DU8" s="217"/>
      <c r="DV8" s="217"/>
      <c r="DW8" s="217"/>
      <c r="DX8" s="217"/>
      <c r="DY8" s="217"/>
      <c r="DZ8" s="217"/>
      <c r="EA8" s="217"/>
      <c r="EB8" s="217"/>
      <c r="EC8" s="326"/>
    </row>
    <row r="9" spans="2:143" ht="11.25" customHeight="1">
      <c r="B9" s="261" t="s">
        <v>337</v>
      </c>
      <c r="C9" s="1"/>
      <c r="D9" s="1"/>
      <c r="E9" s="1"/>
      <c r="F9" s="1"/>
      <c r="G9" s="1"/>
      <c r="H9" s="1"/>
      <c r="I9" s="1"/>
      <c r="J9" s="1"/>
      <c r="K9" s="1"/>
      <c r="L9" s="1"/>
      <c r="M9" s="1"/>
      <c r="N9" s="1"/>
      <c r="O9" s="1"/>
      <c r="P9" s="1"/>
      <c r="Q9" s="269"/>
      <c r="R9" s="274">
        <v>5315</v>
      </c>
      <c r="S9" s="217"/>
      <c r="T9" s="217"/>
      <c r="U9" s="217"/>
      <c r="V9" s="217"/>
      <c r="W9" s="217"/>
      <c r="X9" s="217"/>
      <c r="Y9" s="279"/>
      <c r="Z9" s="282">
        <v>0</v>
      </c>
      <c r="AA9" s="282"/>
      <c r="AB9" s="282"/>
      <c r="AC9" s="282"/>
      <c r="AD9" s="287">
        <v>5315</v>
      </c>
      <c r="AE9" s="287"/>
      <c r="AF9" s="287"/>
      <c r="AG9" s="287"/>
      <c r="AH9" s="287"/>
      <c r="AI9" s="287"/>
      <c r="AJ9" s="287"/>
      <c r="AK9" s="287"/>
      <c r="AL9" s="283">
        <v>0.1</v>
      </c>
      <c r="AM9" s="238"/>
      <c r="AN9" s="238"/>
      <c r="AO9" s="296"/>
      <c r="AP9" s="261" t="s">
        <v>339</v>
      </c>
      <c r="AQ9" s="1"/>
      <c r="AR9" s="1"/>
      <c r="AS9" s="1"/>
      <c r="AT9" s="1"/>
      <c r="AU9" s="1"/>
      <c r="AV9" s="1"/>
      <c r="AW9" s="1"/>
      <c r="AX9" s="1"/>
      <c r="AY9" s="1"/>
      <c r="AZ9" s="1"/>
      <c r="BA9" s="1"/>
      <c r="BB9" s="1"/>
      <c r="BC9" s="1"/>
      <c r="BD9" s="1"/>
      <c r="BE9" s="1"/>
      <c r="BF9" s="269"/>
      <c r="BG9" s="274">
        <v>367657</v>
      </c>
      <c r="BH9" s="217"/>
      <c r="BI9" s="217"/>
      <c r="BJ9" s="217"/>
      <c r="BK9" s="217"/>
      <c r="BL9" s="217"/>
      <c r="BM9" s="217"/>
      <c r="BN9" s="279"/>
      <c r="BO9" s="282">
        <v>32.200000000000003</v>
      </c>
      <c r="BP9" s="282"/>
      <c r="BQ9" s="282"/>
      <c r="BR9" s="282"/>
      <c r="BS9" s="287" t="s">
        <v>202</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693496</v>
      </c>
      <c r="CS9" s="217"/>
      <c r="CT9" s="217"/>
      <c r="CU9" s="217"/>
      <c r="CV9" s="217"/>
      <c r="CW9" s="217"/>
      <c r="CX9" s="217"/>
      <c r="CY9" s="279"/>
      <c r="CZ9" s="282">
        <v>6.7</v>
      </c>
      <c r="DA9" s="282"/>
      <c r="DB9" s="282"/>
      <c r="DC9" s="282"/>
      <c r="DD9" s="288">
        <v>30209</v>
      </c>
      <c r="DE9" s="217"/>
      <c r="DF9" s="217"/>
      <c r="DG9" s="217"/>
      <c r="DH9" s="217"/>
      <c r="DI9" s="217"/>
      <c r="DJ9" s="217"/>
      <c r="DK9" s="217"/>
      <c r="DL9" s="217"/>
      <c r="DM9" s="217"/>
      <c r="DN9" s="217"/>
      <c r="DO9" s="217"/>
      <c r="DP9" s="279"/>
      <c r="DQ9" s="288">
        <v>541158</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193</v>
      </c>
      <c r="AQ10" s="1"/>
      <c r="AR10" s="1"/>
      <c r="AS10" s="1"/>
      <c r="AT10" s="1"/>
      <c r="AU10" s="1"/>
      <c r="AV10" s="1"/>
      <c r="AW10" s="1"/>
      <c r="AX10" s="1"/>
      <c r="AY10" s="1"/>
      <c r="AZ10" s="1"/>
      <c r="BA10" s="1"/>
      <c r="BB10" s="1"/>
      <c r="BC10" s="1"/>
      <c r="BD10" s="1"/>
      <c r="BE10" s="1"/>
      <c r="BF10" s="269"/>
      <c r="BG10" s="274">
        <v>30244</v>
      </c>
      <c r="BH10" s="217"/>
      <c r="BI10" s="217"/>
      <c r="BJ10" s="217"/>
      <c r="BK10" s="217"/>
      <c r="BL10" s="217"/>
      <c r="BM10" s="217"/>
      <c r="BN10" s="279"/>
      <c r="BO10" s="282">
        <v>2.7</v>
      </c>
      <c r="BP10" s="282"/>
      <c r="BQ10" s="282"/>
      <c r="BR10" s="282"/>
      <c r="BS10" s="287">
        <v>4982</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t="s">
        <v>202</v>
      </c>
      <c r="CS10" s="217"/>
      <c r="CT10" s="217"/>
      <c r="CU10" s="217"/>
      <c r="CV10" s="217"/>
      <c r="CW10" s="217"/>
      <c r="CX10" s="217"/>
      <c r="CY10" s="279"/>
      <c r="CZ10" s="282" t="s">
        <v>202</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318587</v>
      </c>
      <c r="S11" s="217"/>
      <c r="T11" s="217"/>
      <c r="U11" s="217"/>
      <c r="V11" s="217"/>
      <c r="W11" s="217"/>
      <c r="X11" s="217"/>
      <c r="Y11" s="279"/>
      <c r="Z11" s="283">
        <v>3</v>
      </c>
      <c r="AA11" s="238"/>
      <c r="AB11" s="238"/>
      <c r="AC11" s="285"/>
      <c r="AD11" s="288">
        <v>318587</v>
      </c>
      <c r="AE11" s="217"/>
      <c r="AF11" s="217"/>
      <c r="AG11" s="217"/>
      <c r="AH11" s="217"/>
      <c r="AI11" s="217"/>
      <c r="AJ11" s="217"/>
      <c r="AK11" s="279"/>
      <c r="AL11" s="283">
        <v>5.8</v>
      </c>
      <c r="AM11" s="238"/>
      <c r="AN11" s="238"/>
      <c r="AO11" s="296"/>
      <c r="AP11" s="261" t="s">
        <v>343</v>
      </c>
      <c r="AQ11" s="1"/>
      <c r="AR11" s="1"/>
      <c r="AS11" s="1"/>
      <c r="AT11" s="1"/>
      <c r="AU11" s="1"/>
      <c r="AV11" s="1"/>
      <c r="AW11" s="1"/>
      <c r="AX11" s="1"/>
      <c r="AY11" s="1"/>
      <c r="AZ11" s="1"/>
      <c r="BA11" s="1"/>
      <c r="BB11" s="1"/>
      <c r="BC11" s="1"/>
      <c r="BD11" s="1"/>
      <c r="BE11" s="1"/>
      <c r="BF11" s="269"/>
      <c r="BG11" s="274">
        <v>13236</v>
      </c>
      <c r="BH11" s="217"/>
      <c r="BI11" s="217"/>
      <c r="BJ11" s="217"/>
      <c r="BK11" s="217"/>
      <c r="BL11" s="217"/>
      <c r="BM11" s="217"/>
      <c r="BN11" s="279"/>
      <c r="BO11" s="282">
        <v>1.2</v>
      </c>
      <c r="BP11" s="282"/>
      <c r="BQ11" s="282"/>
      <c r="BR11" s="282"/>
      <c r="BS11" s="287">
        <v>3774</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671430</v>
      </c>
      <c r="CS11" s="217"/>
      <c r="CT11" s="217"/>
      <c r="CU11" s="217"/>
      <c r="CV11" s="217"/>
      <c r="CW11" s="217"/>
      <c r="CX11" s="217"/>
      <c r="CY11" s="279"/>
      <c r="CZ11" s="282">
        <v>6.5</v>
      </c>
      <c r="DA11" s="282"/>
      <c r="DB11" s="282"/>
      <c r="DC11" s="282"/>
      <c r="DD11" s="288">
        <v>449849</v>
      </c>
      <c r="DE11" s="217"/>
      <c r="DF11" s="217"/>
      <c r="DG11" s="217"/>
      <c r="DH11" s="217"/>
      <c r="DI11" s="217"/>
      <c r="DJ11" s="217"/>
      <c r="DK11" s="217"/>
      <c r="DL11" s="217"/>
      <c r="DM11" s="217"/>
      <c r="DN11" s="217"/>
      <c r="DO11" s="217"/>
      <c r="DP11" s="279"/>
      <c r="DQ11" s="288">
        <v>171576</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202</v>
      </c>
      <c r="S12" s="217"/>
      <c r="T12" s="217"/>
      <c r="U12" s="217"/>
      <c r="V12" s="217"/>
      <c r="W12" s="217"/>
      <c r="X12" s="217"/>
      <c r="Y12" s="279"/>
      <c r="Z12" s="282" t="s">
        <v>202</v>
      </c>
      <c r="AA12" s="282"/>
      <c r="AB12" s="282"/>
      <c r="AC12" s="282"/>
      <c r="AD12" s="287" t="s">
        <v>202</v>
      </c>
      <c r="AE12" s="287"/>
      <c r="AF12" s="287"/>
      <c r="AG12" s="287"/>
      <c r="AH12" s="287"/>
      <c r="AI12" s="287"/>
      <c r="AJ12" s="287"/>
      <c r="AK12" s="287"/>
      <c r="AL12" s="283" t="s">
        <v>202</v>
      </c>
      <c r="AM12" s="238"/>
      <c r="AN12" s="238"/>
      <c r="AO12" s="296"/>
      <c r="AP12" s="261" t="s">
        <v>347</v>
      </c>
      <c r="AQ12" s="1"/>
      <c r="AR12" s="1"/>
      <c r="AS12" s="1"/>
      <c r="AT12" s="1"/>
      <c r="AU12" s="1"/>
      <c r="AV12" s="1"/>
      <c r="AW12" s="1"/>
      <c r="AX12" s="1"/>
      <c r="AY12" s="1"/>
      <c r="AZ12" s="1"/>
      <c r="BA12" s="1"/>
      <c r="BB12" s="1"/>
      <c r="BC12" s="1"/>
      <c r="BD12" s="1"/>
      <c r="BE12" s="1"/>
      <c r="BF12" s="269"/>
      <c r="BG12" s="274">
        <v>555794</v>
      </c>
      <c r="BH12" s="217"/>
      <c r="BI12" s="217"/>
      <c r="BJ12" s="217"/>
      <c r="BK12" s="217"/>
      <c r="BL12" s="217"/>
      <c r="BM12" s="217"/>
      <c r="BN12" s="279"/>
      <c r="BO12" s="282">
        <v>48.8</v>
      </c>
      <c r="BP12" s="282"/>
      <c r="BQ12" s="282"/>
      <c r="BR12" s="282"/>
      <c r="BS12" s="287" t="s">
        <v>202</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905546</v>
      </c>
      <c r="CS12" s="217"/>
      <c r="CT12" s="217"/>
      <c r="CU12" s="217"/>
      <c r="CV12" s="217"/>
      <c r="CW12" s="217"/>
      <c r="CX12" s="217"/>
      <c r="CY12" s="279"/>
      <c r="CZ12" s="282">
        <v>8.6999999999999993</v>
      </c>
      <c r="DA12" s="282"/>
      <c r="DB12" s="282"/>
      <c r="DC12" s="282"/>
      <c r="DD12" s="288">
        <v>107139</v>
      </c>
      <c r="DE12" s="217"/>
      <c r="DF12" s="217"/>
      <c r="DG12" s="217"/>
      <c r="DH12" s="217"/>
      <c r="DI12" s="217"/>
      <c r="DJ12" s="217"/>
      <c r="DK12" s="217"/>
      <c r="DL12" s="217"/>
      <c r="DM12" s="217"/>
      <c r="DN12" s="217"/>
      <c r="DO12" s="217"/>
      <c r="DP12" s="279"/>
      <c r="DQ12" s="288">
        <v>707109</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349</v>
      </c>
      <c r="AQ13" s="1"/>
      <c r="AR13" s="1"/>
      <c r="AS13" s="1"/>
      <c r="AT13" s="1"/>
      <c r="AU13" s="1"/>
      <c r="AV13" s="1"/>
      <c r="AW13" s="1"/>
      <c r="AX13" s="1"/>
      <c r="AY13" s="1"/>
      <c r="AZ13" s="1"/>
      <c r="BA13" s="1"/>
      <c r="BB13" s="1"/>
      <c r="BC13" s="1"/>
      <c r="BD13" s="1"/>
      <c r="BE13" s="1"/>
      <c r="BF13" s="269"/>
      <c r="BG13" s="274">
        <v>545319</v>
      </c>
      <c r="BH13" s="217"/>
      <c r="BI13" s="217"/>
      <c r="BJ13" s="217"/>
      <c r="BK13" s="217"/>
      <c r="BL13" s="217"/>
      <c r="BM13" s="217"/>
      <c r="BN13" s="279"/>
      <c r="BO13" s="282">
        <v>47.8</v>
      </c>
      <c r="BP13" s="282"/>
      <c r="BQ13" s="282"/>
      <c r="BR13" s="282"/>
      <c r="BS13" s="287" t="s">
        <v>202</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927415</v>
      </c>
      <c r="CS13" s="217"/>
      <c r="CT13" s="217"/>
      <c r="CU13" s="217"/>
      <c r="CV13" s="217"/>
      <c r="CW13" s="217"/>
      <c r="CX13" s="217"/>
      <c r="CY13" s="279"/>
      <c r="CZ13" s="282">
        <v>8.9</v>
      </c>
      <c r="DA13" s="282"/>
      <c r="DB13" s="282"/>
      <c r="DC13" s="282"/>
      <c r="DD13" s="288">
        <v>727631</v>
      </c>
      <c r="DE13" s="217"/>
      <c r="DF13" s="217"/>
      <c r="DG13" s="217"/>
      <c r="DH13" s="217"/>
      <c r="DI13" s="217"/>
      <c r="DJ13" s="217"/>
      <c r="DK13" s="217"/>
      <c r="DL13" s="217"/>
      <c r="DM13" s="217"/>
      <c r="DN13" s="217"/>
      <c r="DO13" s="217"/>
      <c r="DP13" s="279"/>
      <c r="DQ13" s="288">
        <v>186344</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140</v>
      </c>
      <c r="S14" s="217"/>
      <c r="T14" s="217"/>
      <c r="U14" s="217"/>
      <c r="V14" s="217"/>
      <c r="W14" s="217"/>
      <c r="X14" s="217"/>
      <c r="Y14" s="279"/>
      <c r="Z14" s="282">
        <v>0</v>
      </c>
      <c r="AA14" s="282"/>
      <c r="AB14" s="282"/>
      <c r="AC14" s="282"/>
      <c r="AD14" s="287">
        <v>140</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54887</v>
      </c>
      <c r="BH14" s="217"/>
      <c r="BI14" s="217"/>
      <c r="BJ14" s="217"/>
      <c r="BK14" s="217"/>
      <c r="BL14" s="217"/>
      <c r="BM14" s="217"/>
      <c r="BN14" s="279"/>
      <c r="BO14" s="282">
        <v>4.8</v>
      </c>
      <c r="BP14" s="282"/>
      <c r="BQ14" s="282"/>
      <c r="BR14" s="282"/>
      <c r="BS14" s="287" t="s">
        <v>202</v>
      </c>
      <c r="BT14" s="287"/>
      <c r="BU14" s="287"/>
      <c r="BV14" s="287"/>
      <c r="BW14" s="287"/>
      <c r="BX14" s="287"/>
      <c r="BY14" s="287"/>
      <c r="BZ14" s="287"/>
      <c r="CA14" s="287"/>
      <c r="CB14" s="325"/>
      <c r="CD14" s="261" t="s">
        <v>71</v>
      </c>
      <c r="CE14" s="1"/>
      <c r="CF14" s="1"/>
      <c r="CG14" s="1"/>
      <c r="CH14" s="1"/>
      <c r="CI14" s="1"/>
      <c r="CJ14" s="1"/>
      <c r="CK14" s="1"/>
      <c r="CL14" s="1"/>
      <c r="CM14" s="1"/>
      <c r="CN14" s="1"/>
      <c r="CO14" s="1"/>
      <c r="CP14" s="1"/>
      <c r="CQ14" s="269"/>
      <c r="CR14" s="274">
        <v>509149</v>
      </c>
      <c r="CS14" s="217"/>
      <c r="CT14" s="217"/>
      <c r="CU14" s="217"/>
      <c r="CV14" s="217"/>
      <c r="CW14" s="217"/>
      <c r="CX14" s="217"/>
      <c r="CY14" s="279"/>
      <c r="CZ14" s="282">
        <v>4.9000000000000004</v>
      </c>
      <c r="DA14" s="282"/>
      <c r="DB14" s="282"/>
      <c r="DC14" s="282"/>
      <c r="DD14" s="288">
        <v>154234</v>
      </c>
      <c r="DE14" s="217"/>
      <c r="DF14" s="217"/>
      <c r="DG14" s="217"/>
      <c r="DH14" s="217"/>
      <c r="DI14" s="217"/>
      <c r="DJ14" s="217"/>
      <c r="DK14" s="217"/>
      <c r="DL14" s="217"/>
      <c r="DM14" s="217"/>
      <c r="DN14" s="217"/>
      <c r="DO14" s="217"/>
      <c r="DP14" s="279"/>
      <c r="DQ14" s="288">
        <v>385176</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142</v>
      </c>
      <c r="AQ15" s="1"/>
      <c r="AR15" s="1"/>
      <c r="AS15" s="1"/>
      <c r="AT15" s="1"/>
      <c r="AU15" s="1"/>
      <c r="AV15" s="1"/>
      <c r="AW15" s="1"/>
      <c r="AX15" s="1"/>
      <c r="AY15" s="1"/>
      <c r="AZ15" s="1"/>
      <c r="BA15" s="1"/>
      <c r="BB15" s="1"/>
      <c r="BC15" s="1"/>
      <c r="BD15" s="1"/>
      <c r="BE15" s="1"/>
      <c r="BF15" s="269"/>
      <c r="BG15" s="274">
        <v>90227</v>
      </c>
      <c r="BH15" s="217"/>
      <c r="BI15" s="217"/>
      <c r="BJ15" s="217"/>
      <c r="BK15" s="217"/>
      <c r="BL15" s="217"/>
      <c r="BM15" s="217"/>
      <c r="BN15" s="279"/>
      <c r="BO15" s="282">
        <v>7.9</v>
      </c>
      <c r="BP15" s="282"/>
      <c r="BQ15" s="282"/>
      <c r="BR15" s="282"/>
      <c r="BS15" s="287" t="s">
        <v>202</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593516</v>
      </c>
      <c r="CS15" s="217"/>
      <c r="CT15" s="217"/>
      <c r="CU15" s="217"/>
      <c r="CV15" s="217"/>
      <c r="CW15" s="217"/>
      <c r="CX15" s="217"/>
      <c r="CY15" s="279"/>
      <c r="CZ15" s="282">
        <v>5.7</v>
      </c>
      <c r="DA15" s="282"/>
      <c r="DB15" s="282"/>
      <c r="DC15" s="282"/>
      <c r="DD15" s="288">
        <v>13826</v>
      </c>
      <c r="DE15" s="217"/>
      <c r="DF15" s="217"/>
      <c r="DG15" s="217"/>
      <c r="DH15" s="217"/>
      <c r="DI15" s="217"/>
      <c r="DJ15" s="217"/>
      <c r="DK15" s="217"/>
      <c r="DL15" s="217"/>
      <c r="DM15" s="217"/>
      <c r="DN15" s="217"/>
      <c r="DO15" s="217"/>
      <c r="DP15" s="279"/>
      <c r="DQ15" s="288">
        <v>464611</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4498</v>
      </c>
      <c r="S16" s="217"/>
      <c r="T16" s="217"/>
      <c r="U16" s="217"/>
      <c r="V16" s="217"/>
      <c r="W16" s="217"/>
      <c r="X16" s="217"/>
      <c r="Y16" s="279"/>
      <c r="Z16" s="282">
        <v>0</v>
      </c>
      <c r="AA16" s="282"/>
      <c r="AB16" s="282"/>
      <c r="AC16" s="282"/>
      <c r="AD16" s="287">
        <v>4498</v>
      </c>
      <c r="AE16" s="287"/>
      <c r="AF16" s="287"/>
      <c r="AG16" s="287"/>
      <c r="AH16" s="287"/>
      <c r="AI16" s="287"/>
      <c r="AJ16" s="287"/>
      <c r="AK16" s="287"/>
      <c r="AL16" s="283">
        <v>0.1</v>
      </c>
      <c r="AM16" s="238"/>
      <c r="AN16" s="238"/>
      <c r="AO16" s="296"/>
      <c r="AP16" s="261" t="s">
        <v>356</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24865</v>
      </c>
      <c r="CS16" s="217"/>
      <c r="CT16" s="217"/>
      <c r="CU16" s="217"/>
      <c r="CV16" s="217"/>
      <c r="CW16" s="217"/>
      <c r="CX16" s="217"/>
      <c r="CY16" s="279"/>
      <c r="CZ16" s="282">
        <v>0.2</v>
      </c>
      <c r="DA16" s="282"/>
      <c r="DB16" s="282"/>
      <c r="DC16" s="282"/>
      <c r="DD16" s="288" t="s">
        <v>202</v>
      </c>
      <c r="DE16" s="217"/>
      <c r="DF16" s="217"/>
      <c r="DG16" s="217"/>
      <c r="DH16" s="217"/>
      <c r="DI16" s="217"/>
      <c r="DJ16" s="217"/>
      <c r="DK16" s="217"/>
      <c r="DL16" s="217"/>
      <c r="DM16" s="217"/>
      <c r="DN16" s="217"/>
      <c r="DO16" s="217"/>
      <c r="DP16" s="279"/>
      <c r="DQ16" s="288">
        <v>5261</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14784</v>
      </c>
      <c r="S17" s="217"/>
      <c r="T17" s="217"/>
      <c r="U17" s="217"/>
      <c r="V17" s="217"/>
      <c r="W17" s="217"/>
      <c r="X17" s="217"/>
      <c r="Y17" s="279"/>
      <c r="Z17" s="282">
        <v>0.1</v>
      </c>
      <c r="AA17" s="282"/>
      <c r="AB17" s="282"/>
      <c r="AC17" s="282"/>
      <c r="AD17" s="287">
        <v>14784</v>
      </c>
      <c r="AE17" s="287"/>
      <c r="AF17" s="287"/>
      <c r="AG17" s="287"/>
      <c r="AH17" s="287"/>
      <c r="AI17" s="287"/>
      <c r="AJ17" s="287"/>
      <c r="AK17" s="287"/>
      <c r="AL17" s="283">
        <v>0.3</v>
      </c>
      <c r="AM17" s="238"/>
      <c r="AN17" s="238"/>
      <c r="AO17" s="296"/>
      <c r="AP17" s="261" t="s">
        <v>359</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1691719</v>
      </c>
      <c r="CS17" s="217"/>
      <c r="CT17" s="217"/>
      <c r="CU17" s="217"/>
      <c r="CV17" s="217"/>
      <c r="CW17" s="217"/>
      <c r="CX17" s="217"/>
      <c r="CY17" s="279"/>
      <c r="CZ17" s="282">
        <v>16.3</v>
      </c>
      <c r="DA17" s="282"/>
      <c r="DB17" s="282"/>
      <c r="DC17" s="282"/>
      <c r="DD17" s="288" t="s">
        <v>202</v>
      </c>
      <c r="DE17" s="217"/>
      <c r="DF17" s="217"/>
      <c r="DG17" s="217"/>
      <c r="DH17" s="217"/>
      <c r="DI17" s="217"/>
      <c r="DJ17" s="217"/>
      <c r="DK17" s="217"/>
      <c r="DL17" s="217"/>
      <c r="DM17" s="217"/>
      <c r="DN17" s="217"/>
      <c r="DO17" s="217"/>
      <c r="DP17" s="279"/>
      <c r="DQ17" s="288">
        <v>1650576</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3803</v>
      </c>
      <c r="S18" s="217"/>
      <c r="T18" s="217"/>
      <c r="U18" s="217"/>
      <c r="V18" s="217"/>
      <c r="W18" s="217"/>
      <c r="X18" s="217"/>
      <c r="Y18" s="279"/>
      <c r="Z18" s="282">
        <v>0</v>
      </c>
      <c r="AA18" s="282"/>
      <c r="AB18" s="282"/>
      <c r="AC18" s="282"/>
      <c r="AD18" s="287">
        <v>3803</v>
      </c>
      <c r="AE18" s="287"/>
      <c r="AF18" s="287"/>
      <c r="AG18" s="287"/>
      <c r="AH18" s="287"/>
      <c r="AI18" s="287"/>
      <c r="AJ18" s="287"/>
      <c r="AK18" s="287"/>
      <c r="AL18" s="283">
        <v>0.1</v>
      </c>
      <c r="AM18" s="238"/>
      <c r="AN18" s="238"/>
      <c r="AO18" s="296"/>
      <c r="AP18" s="261" t="s">
        <v>101</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3803</v>
      </c>
      <c r="S19" s="217"/>
      <c r="T19" s="217"/>
      <c r="U19" s="217"/>
      <c r="V19" s="217"/>
      <c r="W19" s="217"/>
      <c r="X19" s="217"/>
      <c r="Y19" s="279"/>
      <c r="Z19" s="282">
        <v>0</v>
      </c>
      <c r="AA19" s="282"/>
      <c r="AB19" s="282"/>
      <c r="AC19" s="282"/>
      <c r="AD19" s="287">
        <v>3803</v>
      </c>
      <c r="AE19" s="287"/>
      <c r="AF19" s="287"/>
      <c r="AG19" s="287"/>
      <c r="AH19" s="287"/>
      <c r="AI19" s="287"/>
      <c r="AJ19" s="287"/>
      <c r="AK19" s="287"/>
      <c r="AL19" s="283">
        <v>0.1</v>
      </c>
      <c r="AM19" s="238"/>
      <c r="AN19" s="238"/>
      <c r="AO19" s="296"/>
      <c r="AP19" s="261" t="s">
        <v>254</v>
      </c>
      <c r="AQ19" s="1"/>
      <c r="AR19" s="1"/>
      <c r="AS19" s="1"/>
      <c r="AT19" s="1"/>
      <c r="AU19" s="1"/>
      <c r="AV19" s="1"/>
      <c r="AW19" s="1"/>
      <c r="AX19" s="1"/>
      <c r="AY19" s="1"/>
      <c r="AZ19" s="1"/>
      <c r="BA19" s="1"/>
      <c r="BB19" s="1"/>
      <c r="BC19" s="1"/>
      <c r="BD19" s="1"/>
      <c r="BE19" s="1"/>
      <c r="BF19" s="269"/>
      <c r="BG19" s="274">
        <v>9395</v>
      </c>
      <c r="BH19" s="217"/>
      <c r="BI19" s="217"/>
      <c r="BJ19" s="217"/>
      <c r="BK19" s="217"/>
      <c r="BL19" s="217"/>
      <c r="BM19" s="217"/>
      <c r="BN19" s="279"/>
      <c r="BO19" s="282">
        <v>0.8</v>
      </c>
      <c r="BP19" s="282"/>
      <c r="BQ19" s="282"/>
      <c r="BR19" s="282"/>
      <c r="BS19" s="287" t="s">
        <v>202</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t="s">
        <v>202</v>
      </c>
      <c r="S20" s="217"/>
      <c r="T20" s="217"/>
      <c r="U20" s="217"/>
      <c r="V20" s="217"/>
      <c r="W20" s="217"/>
      <c r="X20" s="217"/>
      <c r="Y20" s="279"/>
      <c r="Z20" s="282" t="s">
        <v>202</v>
      </c>
      <c r="AA20" s="282"/>
      <c r="AB20" s="282"/>
      <c r="AC20" s="282"/>
      <c r="AD20" s="287" t="s">
        <v>202</v>
      </c>
      <c r="AE20" s="287"/>
      <c r="AF20" s="287"/>
      <c r="AG20" s="287"/>
      <c r="AH20" s="287"/>
      <c r="AI20" s="287"/>
      <c r="AJ20" s="287"/>
      <c r="AK20" s="287"/>
      <c r="AL20" s="283" t="s">
        <v>202</v>
      </c>
      <c r="AM20" s="238"/>
      <c r="AN20" s="238"/>
      <c r="AO20" s="296"/>
      <c r="AP20" s="261" t="s">
        <v>368</v>
      </c>
      <c r="AQ20" s="1"/>
      <c r="AR20" s="1"/>
      <c r="AS20" s="1"/>
      <c r="AT20" s="1"/>
      <c r="AU20" s="1"/>
      <c r="AV20" s="1"/>
      <c r="AW20" s="1"/>
      <c r="AX20" s="1"/>
      <c r="AY20" s="1"/>
      <c r="AZ20" s="1"/>
      <c r="BA20" s="1"/>
      <c r="BB20" s="1"/>
      <c r="BC20" s="1"/>
      <c r="BD20" s="1"/>
      <c r="BE20" s="1"/>
      <c r="BF20" s="269"/>
      <c r="BG20" s="274">
        <v>9395</v>
      </c>
      <c r="BH20" s="217"/>
      <c r="BI20" s="217"/>
      <c r="BJ20" s="217"/>
      <c r="BK20" s="217"/>
      <c r="BL20" s="217"/>
      <c r="BM20" s="217"/>
      <c r="BN20" s="279"/>
      <c r="BO20" s="282">
        <v>0.8</v>
      </c>
      <c r="BP20" s="282"/>
      <c r="BQ20" s="282"/>
      <c r="BR20" s="282"/>
      <c r="BS20" s="287" t="s">
        <v>202</v>
      </c>
      <c r="BT20" s="287"/>
      <c r="BU20" s="287"/>
      <c r="BV20" s="287"/>
      <c r="BW20" s="287"/>
      <c r="BX20" s="287"/>
      <c r="BY20" s="287"/>
      <c r="BZ20" s="287"/>
      <c r="CA20" s="287"/>
      <c r="CB20" s="325"/>
      <c r="CD20" s="261" t="s">
        <v>196</v>
      </c>
      <c r="CE20" s="1"/>
      <c r="CF20" s="1"/>
      <c r="CG20" s="1"/>
      <c r="CH20" s="1"/>
      <c r="CI20" s="1"/>
      <c r="CJ20" s="1"/>
      <c r="CK20" s="1"/>
      <c r="CL20" s="1"/>
      <c r="CM20" s="1"/>
      <c r="CN20" s="1"/>
      <c r="CO20" s="1"/>
      <c r="CP20" s="1"/>
      <c r="CQ20" s="269"/>
      <c r="CR20" s="274">
        <v>10383246</v>
      </c>
      <c r="CS20" s="217"/>
      <c r="CT20" s="217"/>
      <c r="CU20" s="217"/>
      <c r="CV20" s="217"/>
      <c r="CW20" s="217"/>
      <c r="CX20" s="217"/>
      <c r="CY20" s="279"/>
      <c r="CZ20" s="282">
        <v>100</v>
      </c>
      <c r="DA20" s="282"/>
      <c r="DB20" s="282"/>
      <c r="DC20" s="282"/>
      <c r="DD20" s="288">
        <v>1563453</v>
      </c>
      <c r="DE20" s="217"/>
      <c r="DF20" s="217"/>
      <c r="DG20" s="217"/>
      <c r="DH20" s="217"/>
      <c r="DI20" s="217"/>
      <c r="DJ20" s="217"/>
      <c r="DK20" s="217"/>
      <c r="DL20" s="217"/>
      <c r="DM20" s="217"/>
      <c r="DN20" s="217"/>
      <c r="DO20" s="217"/>
      <c r="DP20" s="279"/>
      <c r="DQ20" s="288">
        <v>6741532</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4555078</v>
      </c>
      <c r="S21" s="217"/>
      <c r="T21" s="217"/>
      <c r="U21" s="217"/>
      <c r="V21" s="217"/>
      <c r="W21" s="217"/>
      <c r="X21" s="217"/>
      <c r="Y21" s="279"/>
      <c r="Z21" s="282">
        <v>42.7</v>
      </c>
      <c r="AA21" s="282"/>
      <c r="AB21" s="282"/>
      <c r="AC21" s="282"/>
      <c r="AD21" s="287">
        <v>3845930</v>
      </c>
      <c r="AE21" s="287"/>
      <c r="AF21" s="287"/>
      <c r="AG21" s="287"/>
      <c r="AH21" s="287"/>
      <c r="AI21" s="287"/>
      <c r="AJ21" s="287"/>
      <c r="AK21" s="287"/>
      <c r="AL21" s="283">
        <v>70.5</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v>9395</v>
      </c>
      <c r="BH21" s="217"/>
      <c r="BI21" s="217"/>
      <c r="BJ21" s="217"/>
      <c r="BK21" s="217"/>
      <c r="BL21" s="217"/>
      <c r="BM21" s="217"/>
      <c r="BN21" s="279"/>
      <c r="BO21" s="282">
        <v>0.8</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3845930</v>
      </c>
      <c r="S22" s="217"/>
      <c r="T22" s="217"/>
      <c r="U22" s="217"/>
      <c r="V22" s="217"/>
      <c r="W22" s="217"/>
      <c r="X22" s="217"/>
      <c r="Y22" s="279"/>
      <c r="Z22" s="282">
        <v>36.1</v>
      </c>
      <c r="AA22" s="282"/>
      <c r="AB22" s="282"/>
      <c r="AC22" s="282"/>
      <c r="AD22" s="287">
        <v>3845930</v>
      </c>
      <c r="AE22" s="287"/>
      <c r="AF22" s="287"/>
      <c r="AG22" s="287"/>
      <c r="AH22" s="287"/>
      <c r="AI22" s="287"/>
      <c r="AJ22" s="287"/>
      <c r="AK22" s="287"/>
      <c r="AL22" s="283">
        <v>70.5</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709148</v>
      </c>
      <c r="S23" s="217"/>
      <c r="T23" s="217"/>
      <c r="U23" s="217"/>
      <c r="V23" s="217"/>
      <c r="W23" s="217"/>
      <c r="X23" s="217"/>
      <c r="Y23" s="279"/>
      <c r="Z23" s="282">
        <v>6.7</v>
      </c>
      <c r="AA23" s="282"/>
      <c r="AB23" s="282"/>
      <c r="AC23" s="282"/>
      <c r="AD23" s="287" t="s">
        <v>202</v>
      </c>
      <c r="AE23" s="287"/>
      <c r="AF23" s="287"/>
      <c r="AG23" s="287"/>
      <c r="AH23" s="287"/>
      <c r="AI23" s="287"/>
      <c r="AJ23" s="287"/>
      <c r="AK23" s="287"/>
      <c r="AL23" s="283" t="s">
        <v>202</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288</v>
      </c>
      <c r="CS23" s="139"/>
      <c r="CT23" s="139"/>
      <c r="CU23" s="139"/>
      <c r="CV23" s="139"/>
      <c r="CW23" s="139"/>
      <c r="CX23" s="139"/>
      <c r="CY23" s="144"/>
      <c r="CZ23" s="182" t="s">
        <v>374</v>
      </c>
      <c r="DA23" s="139"/>
      <c r="DB23" s="139"/>
      <c r="DC23" s="144"/>
      <c r="DD23" s="182" t="s">
        <v>300</v>
      </c>
      <c r="DE23" s="139"/>
      <c r="DF23" s="139"/>
      <c r="DG23" s="139"/>
      <c r="DH23" s="139"/>
      <c r="DI23" s="139"/>
      <c r="DJ23" s="139"/>
      <c r="DK23" s="144"/>
      <c r="DL23" s="345" t="s">
        <v>377</v>
      </c>
      <c r="DM23" s="348"/>
      <c r="DN23" s="348"/>
      <c r="DO23" s="348"/>
      <c r="DP23" s="348"/>
      <c r="DQ23" s="348"/>
      <c r="DR23" s="348"/>
      <c r="DS23" s="348"/>
      <c r="DT23" s="348"/>
      <c r="DU23" s="348"/>
      <c r="DV23" s="352"/>
      <c r="DW23" s="182" t="s">
        <v>17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4943164</v>
      </c>
      <c r="CS24" s="276"/>
      <c r="CT24" s="276"/>
      <c r="CU24" s="276"/>
      <c r="CV24" s="276"/>
      <c r="CW24" s="276"/>
      <c r="CX24" s="276"/>
      <c r="CY24" s="278"/>
      <c r="CZ24" s="291">
        <v>47.6</v>
      </c>
      <c r="DA24" s="293"/>
      <c r="DB24" s="293"/>
      <c r="DC24" s="337"/>
      <c r="DD24" s="341">
        <v>3738909</v>
      </c>
      <c r="DE24" s="276"/>
      <c r="DF24" s="276"/>
      <c r="DG24" s="276"/>
      <c r="DH24" s="276"/>
      <c r="DI24" s="276"/>
      <c r="DJ24" s="276"/>
      <c r="DK24" s="278"/>
      <c r="DL24" s="341">
        <v>3541529</v>
      </c>
      <c r="DM24" s="276"/>
      <c r="DN24" s="276"/>
      <c r="DO24" s="276"/>
      <c r="DP24" s="276"/>
      <c r="DQ24" s="276"/>
      <c r="DR24" s="276"/>
      <c r="DS24" s="276"/>
      <c r="DT24" s="276"/>
      <c r="DU24" s="276"/>
      <c r="DV24" s="278"/>
      <c r="DW24" s="291">
        <v>64.3</v>
      </c>
      <c r="DX24" s="293"/>
      <c r="DY24" s="293"/>
      <c r="DZ24" s="293"/>
      <c r="EA24" s="293"/>
      <c r="EB24" s="293"/>
      <c r="EC24" s="295"/>
    </row>
    <row r="25" spans="2:133" ht="11.25" customHeight="1">
      <c r="B25" s="261" t="s">
        <v>61</v>
      </c>
      <c r="C25" s="1"/>
      <c r="D25" s="1"/>
      <c r="E25" s="1"/>
      <c r="F25" s="1"/>
      <c r="G25" s="1"/>
      <c r="H25" s="1"/>
      <c r="I25" s="1"/>
      <c r="J25" s="1"/>
      <c r="K25" s="1"/>
      <c r="L25" s="1"/>
      <c r="M25" s="1"/>
      <c r="N25" s="1"/>
      <c r="O25" s="1"/>
      <c r="P25" s="1"/>
      <c r="Q25" s="269"/>
      <c r="R25" s="274">
        <v>6147359</v>
      </c>
      <c r="S25" s="217"/>
      <c r="T25" s="217"/>
      <c r="U25" s="217"/>
      <c r="V25" s="217"/>
      <c r="W25" s="217"/>
      <c r="X25" s="217"/>
      <c r="Y25" s="279"/>
      <c r="Z25" s="282">
        <v>57.7</v>
      </c>
      <c r="AA25" s="282"/>
      <c r="AB25" s="282"/>
      <c r="AC25" s="282"/>
      <c r="AD25" s="287">
        <v>5438211</v>
      </c>
      <c r="AE25" s="287"/>
      <c r="AF25" s="287"/>
      <c r="AG25" s="287"/>
      <c r="AH25" s="287"/>
      <c r="AI25" s="287"/>
      <c r="AJ25" s="287"/>
      <c r="AK25" s="287"/>
      <c r="AL25" s="283">
        <v>99.7</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1923241</v>
      </c>
      <c r="CS25" s="313"/>
      <c r="CT25" s="313"/>
      <c r="CU25" s="313"/>
      <c r="CV25" s="313"/>
      <c r="CW25" s="313"/>
      <c r="CX25" s="313"/>
      <c r="CY25" s="332"/>
      <c r="CZ25" s="283">
        <v>18.5</v>
      </c>
      <c r="DA25" s="335"/>
      <c r="DB25" s="335"/>
      <c r="DC25" s="338"/>
      <c r="DD25" s="288">
        <v>1769139</v>
      </c>
      <c r="DE25" s="313"/>
      <c r="DF25" s="313"/>
      <c r="DG25" s="313"/>
      <c r="DH25" s="313"/>
      <c r="DI25" s="313"/>
      <c r="DJ25" s="313"/>
      <c r="DK25" s="332"/>
      <c r="DL25" s="288">
        <v>1571759</v>
      </c>
      <c r="DM25" s="313"/>
      <c r="DN25" s="313"/>
      <c r="DO25" s="313"/>
      <c r="DP25" s="313"/>
      <c r="DQ25" s="313"/>
      <c r="DR25" s="313"/>
      <c r="DS25" s="313"/>
      <c r="DT25" s="313"/>
      <c r="DU25" s="313"/>
      <c r="DV25" s="332"/>
      <c r="DW25" s="283">
        <v>28.5</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889</v>
      </c>
      <c r="S26" s="217"/>
      <c r="T26" s="217"/>
      <c r="U26" s="217"/>
      <c r="V26" s="217"/>
      <c r="W26" s="217"/>
      <c r="X26" s="217"/>
      <c r="Y26" s="279"/>
      <c r="Z26" s="282">
        <v>0</v>
      </c>
      <c r="AA26" s="282"/>
      <c r="AB26" s="282"/>
      <c r="AC26" s="282"/>
      <c r="AD26" s="287">
        <v>889</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1188878</v>
      </c>
      <c r="CS26" s="217"/>
      <c r="CT26" s="217"/>
      <c r="CU26" s="217"/>
      <c r="CV26" s="217"/>
      <c r="CW26" s="217"/>
      <c r="CX26" s="217"/>
      <c r="CY26" s="279"/>
      <c r="CZ26" s="283">
        <v>11.4</v>
      </c>
      <c r="DA26" s="335"/>
      <c r="DB26" s="335"/>
      <c r="DC26" s="338"/>
      <c r="DD26" s="288">
        <v>1096468</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36973</v>
      </c>
      <c r="S27" s="217"/>
      <c r="T27" s="217"/>
      <c r="U27" s="217"/>
      <c r="V27" s="217"/>
      <c r="W27" s="217"/>
      <c r="X27" s="217"/>
      <c r="Y27" s="279"/>
      <c r="Z27" s="282">
        <v>0.3</v>
      </c>
      <c r="AA27" s="282"/>
      <c r="AB27" s="282"/>
      <c r="AC27" s="282"/>
      <c r="AD27" s="287" t="s">
        <v>202</v>
      </c>
      <c r="AE27" s="287"/>
      <c r="AF27" s="287"/>
      <c r="AG27" s="287"/>
      <c r="AH27" s="287"/>
      <c r="AI27" s="287"/>
      <c r="AJ27" s="287"/>
      <c r="AK27" s="287"/>
      <c r="AL27" s="283" t="s">
        <v>202</v>
      </c>
      <c r="AM27" s="238"/>
      <c r="AN27" s="238"/>
      <c r="AO27" s="296"/>
      <c r="AP27" s="261" t="s">
        <v>387</v>
      </c>
      <c r="AQ27" s="1"/>
      <c r="AR27" s="1"/>
      <c r="AS27" s="1"/>
      <c r="AT27" s="1"/>
      <c r="AU27" s="1"/>
      <c r="AV27" s="1"/>
      <c r="AW27" s="1"/>
      <c r="AX27" s="1"/>
      <c r="AY27" s="1"/>
      <c r="AZ27" s="1"/>
      <c r="BA27" s="1"/>
      <c r="BB27" s="1"/>
      <c r="BC27" s="1"/>
      <c r="BD27" s="1"/>
      <c r="BE27" s="1"/>
      <c r="BF27" s="269"/>
      <c r="BG27" s="274">
        <v>1140033</v>
      </c>
      <c r="BH27" s="217"/>
      <c r="BI27" s="217"/>
      <c r="BJ27" s="217"/>
      <c r="BK27" s="217"/>
      <c r="BL27" s="217"/>
      <c r="BM27" s="217"/>
      <c r="BN27" s="279"/>
      <c r="BO27" s="282">
        <v>100</v>
      </c>
      <c r="BP27" s="282"/>
      <c r="BQ27" s="282"/>
      <c r="BR27" s="282"/>
      <c r="BS27" s="287">
        <v>8756</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1328204</v>
      </c>
      <c r="CS27" s="313"/>
      <c r="CT27" s="313"/>
      <c r="CU27" s="313"/>
      <c r="CV27" s="313"/>
      <c r="CW27" s="313"/>
      <c r="CX27" s="313"/>
      <c r="CY27" s="332"/>
      <c r="CZ27" s="283">
        <v>12.8</v>
      </c>
      <c r="DA27" s="335"/>
      <c r="DB27" s="335"/>
      <c r="DC27" s="338"/>
      <c r="DD27" s="288">
        <v>319194</v>
      </c>
      <c r="DE27" s="313"/>
      <c r="DF27" s="313"/>
      <c r="DG27" s="313"/>
      <c r="DH27" s="313"/>
      <c r="DI27" s="313"/>
      <c r="DJ27" s="313"/>
      <c r="DK27" s="332"/>
      <c r="DL27" s="288">
        <v>319194</v>
      </c>
      <c r="DM27" s="313"/>
      <c r="DN27" s="313"/>
      <c r="DO27" s="313"/>
      <c r="DP27" s="313"/>
      <c r="DQ27" s="313"/>
      <c r="DR27" s="313"/>
      <c r="DS27" s="313"/>
      <c r="DT27" s="313"/>
      <c r="DU27" s="313"/>
      <c r="DV27" s="332"/>
      <c r="DW27" s="283">
        <v>5.8</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124432</v>
      </c>
      <c r="S28" s="217"/>
      <c r="T28" s="217"/>
      <c r="U28" s="217"/>
      <c r="V28" s="217"/>
      <c r="W28" s="217"/>
      <c r="X28" s="217"/>
      <c r="Y28" s="279"/>
      <c r="Z28" s="282">
        <v>1.2</v>
      </c>
      <c r="AA28" s="282"/>
      <c r="AB28" s="282"/>
      <c r="AC28" s="282"/>
      <c r="AD28" s="287">
        <v>8985</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1691719</v>
      </c>
      <c r="CS28" s="217"/>
      <c r="CT28" s="217"/>
      <c r="CU28" s="217"/>
      <c r="CV28" s="217"/>
      <c r="CW28" s="217"/>
      <c r="CX28" s="217"/>
      <c r="CY28" s="279"/>
      <c r="CZ28" s="283">
        <v>16.3</v>
      </c>
      <c r="DA28" s="335"/>
      <c r="DB28" s="335"/>
      <c r="DC28" s="338"/>
      <c r="DD28" s="288">
        <v>1650576</v>
      </c>
      <c r="DE28" s="217"/>
      <c r="DF28" s="217"/>
      <c r="DG28" s="217"/>
      <c r="DH28" s="217"/>
      <c r="DI28" s="217"/>
      <c r="DJ28" s="217"/>
      <c r="DK28" s="279"/>
      <c r="DL28" s="288">
        <v>1650576</v>
      </c>
      <c r="DM28" s="217"/>
      <c r="DN28" s="217"/>
      <c r="DO28" s="217"/>
      <c r="DP28" s="217"/>
      <c r="DQ28" s="217"/>
      <c r="DR28" s="217"/>
      <c r="DS28" s="217"/>
      <c r="DT28" s="217"/>
      <c r="DU28" s="217"/>
      <c r="DV28" s="279"/>
      <c r="DW28" s="283">
        <v>30</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8363</v>
      </c>
      <c r="S29" s="217"/>
      <c r="T29" s="217"/>
      <c r="U29" s="217"/>
      <c r="V29" s="217"/>
      <c r="W29" s="217"/>
      <c r="X29" s="217"/>
      <c r="Y29" s="279"/>
      <c r="Z29" s="282">
        <v>0.1</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1691718</v>
      </c>
      <c r="CS29" s="313"/>
      <c r="CT29" s="313"/>
      <c r="CU29" s="313"/>
      <c r="CV29" s="313"/>
      <c r="CW29" s="313"/>
      <c r="CX29" s="313"/>
      <c r="CY29" s="332"/>
      <c r="CZ29" s="283">
        <v>16.3</v>
      </c>
      <c r="DA29" s="335"/>
      <c r="DB29" s="335"/>
      <c r="DC29" s="338"/>
      <c r="DD29" s="288">
        <v>1650575</v>
      </c>
      <c r="DE29" s="313"/>
      <c r="DF29" s="313"/>
      <c r="DG29" s="313"/>
      <c r="DH29" s="313"/>
      <c r="DI29" s="313"/>
      <c r="DJ29" s="313"/>
      <c r="DK29" s="332"/>
      <c r="DL29" s="288">
        <v>1650575</v>
      </c>
      <c r="DM29" s="313"/>
      <c r="DN29" s="313"/>
      <c r="DO29" s="313"/>
      <c r="DP29" s="313"/>
      <c r="DQ29" s="313"/>
      <c r="DR29" s="313"/>
      <c r="DS29" s="313"/>
      <c r="DT29" s="313"/>
      <c r="DU29" s="313"/>
      <c r="DV29" s="332"/>
      <c r="DW29" s="283">
        <v>30</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1822040</v>
      </c>
      <c r="S30" s="217"/>
      <c r="T30" s="217"/>
      <c r="U30" s="217"/>
      <c r="V30" s="217"/>
      <c r="W30" s="217"/>
      <c r="X30" s="217"/>
      <c r="Y30" s="279"/>
      <c r="Z30" s="282">
        <v>17.100000000000001</v>
      </c>
      <c r="AA30" s="282"/>
      <c r="AB30" s="282"/>
      <c r="AC30" s="282"/>
      <c r="AD30" s="287" t="s">
        <v>202</v>
      </c>
      <c r="AE30" s="287"/>
      <c r="AF30" s="287"/>
      <c r="AG30" s="287"/>
      <c r="AH30" s="287"/>
      <c r="AI30" s="287"/>
      <c r="AJ30" s="287"/>
      <c r="AK30" s="287"/>
      <c r="AL30" s="283" t="s">
        <v>202</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1638367</v>
      </c>
      <c r="CS30" s="217"/>
      <c r="CT30" s="217"/>
      <c r="CU30" s="217"/>
      <c r="CV30" s="217"/>
      <c r="CW30" s="217"/>
      <c r="CX30" s="217"/>
      <c r="CY30" s="279"/>
      <c r="CZ30" s="283">
        <v>15.8</v>
      </c>
      <c r="DA30" s="335"/>
      <c r="DB30" s="335"/>
      <c r="DC30" s="338"/>
      <c r="DD30" s="288">
        <v>1597224</v>
      </c>
      <c r="DE30" s="217"/>
      <c r="DF30" s="217"/>
      <c r="DG30" s="217"/>
      <c r="DH30" s="217"/>
      <c r="DI30" s="217"/>
      <c r="DJ30" s="217"/>
      <c r="DK30" s="279"/>
      <c r="DL30" s="288">
        <v>1597224</v>
      </c>
      <c r="DM30" s="217"/>
      <c r="DN30" s="217"/>
      <c r="DO30" s="217"/>
      <c r="DP30" s="217"/>
      <c r="DQ30" s="217"/>
      <c r="DR30" s="217"/>
      <c r="DS30" s="217"/>
      <c r="DT30" s="217"/>
      <c r="DU30" s="217"/>
      <c r="DV30" s="279"/>
      <c r="DW30" s="283">
        <v>29</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392</v>
      </c>
      <c r="AU31" s="265"/>
      <c r="AV31" s="265"/>
      <c r="AW31" s="265"/>
      <c r="AX31" s="260" t="s">
        <v>272</v>
      </c>
      <c r="AY31" s="265"/>
      <c r="AZ31" s="265"/>
      <c r="BA31" s="265"/>
      <c r="BB31" s="265"/>
      <c r="BC31" s="265"/>
      <c r="BD31" s="265"/>
      <c r="BE31" s="265"/>
      <c r="BF31" s="268"/>
      <c r="BG31" s="318">
        <v>98.2</v>
      </c>
      <c r="BH31" s="322"/>
      <c r="BI31" s="322"/>
      <c r="BJ31" s="322"/>
      <c r="BK31" s="322"/>
      <c r="BL31" s="322"/>
      <c r="BM31" s="293">
        <v>95.5</v>
      </c>
      <c r="BN31" s="322"/>
      <c r="BO31" s="322"/>
      <c r="BP31" s="322"/>
      <c r="BQ31" s="324"/>
      <c r="BR31" s="318">
        <v>98.8</v>
      </c>
      <c r="BS31" s="322"/>
      <c r="BT31" s="322"/>
      <c r="BU31" s="322"/>
      <c r="BV31" s="322"/>
      <c r="BW31" s="322"/>
      <c r="BX31" s="293">
        <v>95.2</v>
      </c>
      <c r="BY31" s="322"/>
      <c r="BZ31" s="322"/>
      <c r="CA31" s="322"/>
      <c r="CB31" s="324"/>
      <c r="CD31" s="134"/>
      <c r="CE31" s="42"/>
      <c r="CF31" s="261" t="s">
        <v>317</v>
      </c>
      <c r="CG31" s="1"/>
      <c r="CH31" s="1"/>
      <c r="CI31" s="1"/>
      <c r="CJ31" s="1"/>
      <c r="CK31" s="1"/>
      <c r="CL31" s="1"/>
      <c r="CM31" s="1"/>
      <c r="CN31" s="1"/>
      <c r="CO31" s="1"/>
      <c r="CP31" s="1"/>
      <c r="CQ31" s="269"/>
      <c r="CR31" s="274">
        <v>53351</v>
      </c>
      <c r="CS31" s="313"/>
      <c r="CT31" s="313"/>
      <c r="CU31" s="313"/>
      <c r="CV31" s="313"/>
      <c r="CW31" s="313"/>
      <c r="CX31" s="313"/>
      <c r="CY31" s="332"/>
      <c r="CZ31" s="283">
        <v>0.5</v>
      </c>
      <c r="DA31" s="335"/>
      <c r="DB31" s="335"/>
      <c r="DC31" s="338"/>
      <c r="DD31" s="288">
        <v>53351</v>
      </c>
      <c r="DE31" s="313"/>
      <c r="DF31" s="313"/>
      <c r="DG31" s="313"/>
      <c r="DH31" s="313"/>
      <c r="DI31" s="313"/>
      <c r="DJ31" s="313"/>
      <c r="DK31" s="332"/>
      <c r="DL31" s="288">
        <v>53351</v>
      </c>
      <c r="DM31" s="313"/>
      <c r="DN31" s="313"/>
      <c r="DO31" s="313"/>
      <c r="DP31" s="313"/>
      <c r="DQ31" s="313"/>
      <c r="DR31" s="313"/>
      <c r="DS31" s="313"/>
      <c r="DT31" s="313"/>
      <c r="DU31" s="313"/>
      <c r="DV31" s="332"/>
      <c r="DW31" s="283">
        <v>1</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761287</v>
      </c>
      <c r="S32" s="217"/>
      <c r="T32" s="217"/>
      <c r="U32" s="217"/>
      <c r="V32" s="217"/>
      <c r="W32" s="217"/>
      <c r="X32" s="217"/>
      <c r="Y32" s="279"/>
      <c r="Z32" s="282">
        <v>7.1</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248</v>
      </c>
      <c r="AX32" s="261" t="s">
        <v>289</v>
      </c>
      <c r="AY32" s="1"/>
      <c r="AZ32" s="1"/>
      <c r="BA32" s="1"/>
      <c r="BB32" s="1"/>
      <c r="BC32" s="1"/>
      <c r="BD32" s="1"/>
      <c r="BE32" s="1"/>
      <c r="BF32" s="269"/>
      <c r="BG32" s="319">
        <v>98.7</v>
      </c>
      <c r="BH32" s="313"/>
      <c r="BI32" s="313"/>
      <c r="BJ32" s="313"/>
      <c r="BK32" s="313"/>
      <c r="BL32" s="313"/>
      <c r="BM32" s="238">
        <v>97.4</v>
      </c>
      <c r="BN32" s="313"/>
      <c r="BO32" s="313"/>
      <c r="BP32" s="313"/>
      <c r="BQ32" s="316"/>
      <c r="BR32" s="319">
        <v>99</v>
      </c>
      <c r="BS32" s="313"/>
      <c r="BT32" s="313"/>
      <c r="BU32" s="313"/>
      <c r="BV32" s="313"/>
      <c r="BW32" s="313"/>
      <c r="BX32" s="238">
        <v>97.6</v>
      </c>
      <c r="BY32" s="313"/>
      <c r="BZ32" s="313"/>
      <c r="CA32" s="313"/>
      <c r="CB32" s="316"/>
      <c r="CD32" s="135"/>
      <c r="CE32" s="142"/>
      <c r="CF32" s="261" t="s">
        <v>394</v>
      </c>
      <c r="CG32" s="1"/>
      <c r="CH32" s="1"/>
      <c r="CI32" s="1"/>
      <c r="CJ32" s="1"/>
      <c r="CK32" s="1"/>
      <c r="CL32" s="1"/>
      <c r="CM32" s="1"/>
      <c r="CN32" s="1"/>
      <c r="CO32" s="1"/>
      <c r="CP32" s="1"/>
      <c r="CQ32" s="269"/>
      <c r="CR32" s="274">
        <v>1</v>
      </c>
      <c r="CS32" s="217"/>
      <c r="CT32" s="217"/>
      <c r="CU32" s="217"/>
      <c r="CV32" s="217"/>
      <c r="CW32" s="217"/>
      <c r="CX32" s="217"/>
      <c r="CY32" s="279"/>
      <c r="CZ32" s="283">
        <v>0</v>
      </c>
      <c r="DA32" s="335"/>
      <c r="DB32" s="335"/>
      <c r="DC32" s="338"/>
      <c r="DD32" s="288">
        <v>1</v>
      </c>
      <c r="DE32" s="217"/>
      <c r="DF32" s="217"/>
      <c r="DG32" s="217"/>
      <c r="DH32" s="217"/>
      <c r="DI32" s="217"/>
      <c r="DJ32" s="217"/>
      <c r="DK32" s="279"/>
      <c r="DL32" s="288">
        <v>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234</v>
      </c>
      <c r="C33" s="1"/>
      <c r="D33" s="1"/>
      <c r="E33" s="1"/>
      <c r="F33" s="1"/>
      <c r="G33" s="1"/>
      <c r="H33" s="1"/>
      <c r="I33" s="1"/>
      <c r="J33" s="1"/>
      <c r="K33" s="1"/>
      <c r="L33" s="1"/>
      <c r="M33" s="1"/>
      <c r="N33" s="1"/>
      <c r="O33" s="1"/>
      <c r="P33" s="1"/>
      <c r="Q33" s="269"/>
      <c r="R33" s="274">
        <v>15091</v>
      </c>
      <c r="S33" s="217"/>
      <c r="T33" s="217"/>
      <c r="U33" s="217"/>
      <c r="V33" s="217"/>
      <c r="W33" s="217"/>
      <c r="X33" s="217"/>
      <c r="Y33" s="279"/>
      <c r="Z33" s="282">
        <v>0.1</v>
      </c>
      <c r="AA33" s="282"/>
      <c r="AB33" s="282"/>
      <c r="AC33" s="282"/>
      <c r="AD33" s="287" t="s">
        <v>202</v>
      </c>
      <c r="AE33" s="287"/>
      <c r="AF33" s="287"/>
      <c r="AG33" s="287"/>
      <c r="AH33" s="287"/>
      <c r="AI33" s="287"/>
      <c r="AJ33" s="287"/>
      <c r="AK33" s="287"/>
      <c r="AL33" s="283" t="s">
        <v>202</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97.5</v>
      </c>
      <c r="BH33" s="312"/>
      <c r="BI33" s="312"/>
      <c r="BJ33" s="312"/>
      <c r="BK33" s="312"/>
      <c r="BL33" s="312"/>
      <c r="BM33" s="294">
        <v>93.4</v>
      </c>
      <c r="BN33" s="312"/>
      <c r="BO33" s="312"/>
      <c r="BP33" s="312"/>
      <c r="BQ33" s="317"/>
      <c r="BR33" s="320">
        <v>98.5</v>
      </c>
      <c r="BS33" s="312"/>
      <c r="BT33" s="312"/>
      <c r="BU33" s="312"/>
      <c r="BV33" s="312"/>
      <c r="BW33" s="312"/>
      <c r="BX33" s="294">
        <v>92.5</v>
      </c>
      <c r="BY33" s="312"/>
      <c r="BZ33" s="312"/>
      <c r="CA33" s="312"/>
      <c r="CB33" s="317"/>
      <c r="CD33" s="261" t="s">
        <v>396</v>
      </c>
      <c r="CE33" s="1"/>
      <c r="CF33" s="1"/>
      <c r="CG33" s="1"/>
      <c r="CH33" s="1"/>
      <c r="CI33" s="1"/>
      <c r="CJ33" s="1"/>
      <c r="CK33" s="1"/>
      <c r="CL33" s="1"/>
      <c r="CM33" s="1"/>
      <c r="CN33" s="1"/>
      <c r="CO33" s="1"/>
      <c r="CP33" s="1"/>
      <c r="CQ33" s="269"/>
      <c r="CR33" s="274">
        <v>3851764</v>
      </c>
      <c r="CS33" s="313"/>
      <c r="CT33" s="313"/>
      <c r="CU33" s="313"/>
      <c r="CV33" s="313"/>
      <c r="CW33" s="313"/>
      <c r="CX33" s="313"/>
      <c r="CY33" s="332"/>
      <c r="CZ33" s="283">
        <v>37.1</v>
      </c>
      <c r="DA33" s="335"/>
      <c r="DB33" s="335"/>
      <c r="DC33" s="338"/>
      <c r="DD33" s="288">
        <v>2864929</v>
      </c>
      <c r="DE33" s="313"/>
      <c r="DF33" s="313"/>
      <c r="DG33" s="313"/>
      <c r="DH33" s="313"/>
      <c r="DI33" s="313"/>
      <c r="DJ33" s="313"/>
      <c r="DK33" s="332"/>
      <c r="DL33" s="288">
        <v>1520599</v>
      </c>
      <c r="DM33" s="313"/>
      <c r="DN33" s="313"/>
      <c r="DO33" s="313"/>
      <c r="DP33" s="313"/>
      <c r="DQ33" s="313"/>
      <c r="DR33" s="313"/>
      <c r="DS33" s="313"/>
      <c r="DT33" s="313"/>
      <c r="DU33" s="313"/>
      <c r="DV33" s="332"/>
      <c r="DW33" s="283">
        <v>27.6</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179920</v>
      </c>
      <c r="S34" s="217"/>
      <c r="T34" s="217"/>
      <c r="U34" s="217"/>
      <c r="V34" s="217"/>
      <c r="W34" s="217"/>
      <c r="X34" s="217"/>
      <c r="Y34" s="279"/>
      <c r="Z34" s="282">
        <v>1.7</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1293957</v>
      </c>
      <c r="CS34" s="217"/>
      <c r="CT34" s="217"/>
      <c r="CU34" s="217"/>
      <c r="CV34" s="217"/>
      <c r="CW34" s="217"/>
      <c r="CX34" s="217"/>
      <c r="CY34" s="279"/>
      <c r="CZ34" s="283">
        <v>12.5</v>
      </c>
      <c r="DA34" s="335"/>
      <c r="DB34" s="335"/>
      <c r="DC34" s="338"/>
      <c r="DD34" s="288">
        <v>889955</v>
      </c>
      <c r="DE34" s="217"/>
      <c r="DF34" s="217"/>
      <c r="DG34" s="217"/>
      <c r="DH34" s="217"/>
      <c r="DI34" s="217"/>
      <c r="DJ34" s="217"/>
      <c r="DK34" s="279"/>
      <c r="DL34" s="288">
        <v>399253</v>
      </c>
      <c r="DM34" s="217"/>
      <c r="DN34" s="217"/>
      <c r="DO34" s="217"/>
      <c r="DP34" s="217"/>
      <c r="DQ34" s="217"/>
      <c r="DR34" s="217"/>
      <c r="DS34" s="217"/>
      <c r="DT34" s="217"/>
      <c r="DU34" s="217"/>
      <c r="DV34" s="279"/>
      <c r="DW34" s="283">
        <v>7.3</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117499</v>
      </c>
      <c r="S35" s="217"/>
      <c r="T35" s="217"/>
      <c r="U35" s="217"/>
      <c r="V35" s="217"/>
      <c r="W35" s="217"/>
      <c r="X35" s="217"/>
      <c r="Y35" s="279"/>
      <c r="Z35" s="282">
        <v>1.1000000000000001</v>
      </c>
      <c r="AA35" s="282"/>
      <c r="AB35" s="282"/>
      <c r="AC35" s="282"/>
      <c r="AD35" s="287" t="s">
        <v>202</v>
      </c>
      <c r="AE35" s="287"/>
      <c r="AF35" s="287"/>
      <c r="AG35" s="287"/>
      <c r="AH35" s="287"/>
      <c r="AI35" s="287"/>
      <c r="AJ35" s="287"/>
      <c r="AK35" s="287"/>
      <c r="AL35" s="283" t="s">
        <v>202</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63908</v>
      </c>
      <c r="CS35" s="313"/>
      <c r="CT35" s="313"/>
      <c r="CU35" s="313"/>
      <c r="CV35" s="313"/>
      <c r="CW35" s="313"/>
      <c r="CX35" s="313"/>
      <c r="CY35" s="332"/>
      <c r="CZ35" s="283">
        <v>0.6</v>
      </c>
      <c r="DA35" s="335"/>
      <c r="DB35" s="335"/>
      <c r="DC35" s="338"/>
      <c r="DD35" s="288">
        <v>52283</v>
      </c>
      <c r="DE35" s="313"/>
      <c r="DF35" s="313"/>
      <c r="DG35" s="313"/>
      <c r="DH35" s="313"/>
      <c r="DI35" s="313"/>
      <c r="DJ35" s="313"/>
      <c r="DK35" s="332"/>
      <c r="DL35" s="288">
        <v>43087</v>
      </c>
      <c r="DM35" s="313"/>
      <c r="DN35" s="313"/>
      <c r="DO35" s="313"/>
      <c r="DP35" s="313"/>
      <c r="DQ35" s="313"/>
      <c r="DR35" s="313"/>
      <c r="DS35" s="313"/>
      <c r="DT35" s="313"/>
      <c r="DU35" s="313"/>
      <c r="DV35" s="332"/>
      <c r="DW35" s="283">
        <v>0.8</v>
      </c>
      <c r="DX35" s="335"/>
      <c r="DY35" s="335"/>
      <c r="DZ35" s="335"/>
      <c r="EA35" s="335"/>
      <c r="EB35" s="335"/>
      <c r="EC35" s="360"/>
    </row>
    <row r="36" spans="2:133" ht="11.25" customHeight="1">
      <c r="B36" s="261" t="s">
        <v>290</v>
      </c>
      <c r="C36" s="1"/>
      <c r="D36" s="1"/>
      <c r="E36" s="1"/>
      <c r="F36" s="1"/>
      <c r="G36" s="1"/>
      <c r="H36" s="1"/>
      <c r="I36" s="1"/>
      <c r="J36" s="1"/>
      <c r="K36" s="1"/>
      <c r="L36" s="1"/>
      <c r="M36" s="1"/>
      <c r="N36" s="1"/>
      <c r="O36" s="1"/>
      <c r="P36" s="1"/>
      <c r="Q36" s="269"/>
      <c r="R36" s="274">
        <v>373646</v>
      </c>
      <c r="S36" s="217"/>
      <c r="T36" s="217"/>
      <c r="U36" s="217"/>
      <c r="V36" s="217"/>
      <c r="W36" s="217"/>
      <c r="X36" s="217"/>
      <c r="Y36" s="279"/>
      <c r="Z36" s="282">
        <v>3.5</v>
      </c>
      <c r="AA36" s="282"/>
      <c r="AB36" s="282"/>
      <c r="AC36" s="282"/>
      <c r="AD36" s="287" t="s">
        <v>202</v>
      </c>
      <c r="AE36" s="287"/>
      <c r="AF36" s="287"/>
      <c r="AG36" s="287"/>
      <c r="AH36" s="287"/>
      <c r="AI36" s="287"/>
      <c r="AJ36" s="287"/>
      <c r="AK36" s="287"/>
      <c r="AL36" s="283" t="s">
        <v>202</v>
      </c>
      <c r="AM36" s="238"/>
      <c r="AN36" s="238"/>
      <c r="AO36" s="296"/>
      <c r="AP36" s="95"/>
      <c r="AQ36" s="301" t="s">
        <v>387</v>
      </c>
      <c r="AR36" s="304"/>
      <c r="AS36" s="304"/>
      <c r="AT36" s="304"/>
      <c r="AU36" s="304"/>
      <c r="AV36" s="304"/>
      <c r="AW36" s="304"/>
      <c r="AX36" s="304"/>
      <c r="AY36" s="309"/>
      <c r="AZ36" s="273">
        <v>1017080</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83585</v>
      </c>
      <c r="BW36" s="276"/>
      <c r="BX36" s="276"/>
      <c r="BY36" s="276"/>
      <c r="BZ36" s="276"/>
      <c r="CA36" s="276"/>
      <c r="CB36" s="315"/>
      <c r="CD36" s="261" t="s">
        <v>29</v>
      </c>
      <c r="CE36" s="1"/>
      <c r="CF36" s="1"/>
      <c r="CG36" s="1"/>
      <c r="CH36" s="1"/>
      <c r="CI36" s="1"/>
      <c r="CJ36" s="1"/>
      <c r="CK36" s="1"/>
      <c r="CL36" s="1"/>
      <c r="CM36" s="1"/>
      <c r="CN36" s="1"/>
      <c r="CO36" s="1"/>
      <c r="CP36" s="1"/>
      <c r="CQ36" s="269"/>
      <c r="CR36" s="274">
        <v>1118826</v>
      </c>
      <c r="CS36" s="217"/>
      <c r="CT36" s="217"/>
      <c r="CU36" s="217"/>
      <c r="CV36" s="217"/>
      <c r="CW36" s="217"/>
      <c r="CX36" s="217"/>
      <c r="CY36" s="279"/>
      <c r="CZ36" s="283">
        <v>10.8</v>
      </c>
      <c r="DA36" s="335"/>
      <c r="DB36" s="335"/>
      <c r="DC36" s="338"/>
      <c r="DD36" s="288">
        <v>973590</v>
      </c>
      <c r="DE36" s="217"/>
      <c r="DF36" s="217"/>
      <c r="DG36" s="217"/>
      <c r="DH36" s="217"/>
      <c r="DI36" s="217"/>
      <c r="DJ36" s="217"/>
      <c r="DK36" s="279"/>
      <c r="DL36" s="288">
        <v>395678</v>
      </c>
      <c r="DM36" s="217"/>
      <c r="DN36" s="217"/>
      <c r="DO36" s="217"/>
      <c r="DP36" s="217"/>
      <c r="DQ36" s="217"/>
      <c r="DR36" s="217"/>
      <c r="DS36" s="217"/>
      <c r="DT36" s="217"/>
      <c r="DU36" s="217"/>
      <c r="DV36" s="279"/>
      <c r="DW36" s="283">
        <v>7.2</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231828</v>
      </c>
      <c r="S37" s="217"/>
      <c r="T37" s="217"/>
      <c r="U37" s="217"/>
      <c r="V37" s="217"/>
      <c r="W37" s="217"/>
      <c r="X37" s="217"/>
      <c r="Y37" s="279"/>
      <c r="Z37" s="282">
        <v>2.2000000000000002</v>
      </c>
      <c r="AA37" s="282"/>
      <c r="AB37" s="282"/>
      <c r="AC37" s="282"/>
      <c r="AD37" s="287">
        <v>4169</v>
      </c>
      <c r="AE37" s="287"/>
      <c r="AF37" s="287"/>
      <c r="AG37" s="287"/>
      <c r="AH37" s="287"/>
      <c r="AI37" s="287"/>
      <c r="AJ37" s="287"/>
      <c r="AK37" s="287"/>
      <c r="AL37" s="283">
        <v>0.1</v>
      </c>
      <c r="AM37" s="238"/>
      <c r="AN37" s="238"/>
      <c r="AO37" s="296"/>
      <c r="AQ37" s="302" t="s">
        <v>309</v>
      </c>
      <c r="AR37" s="111"/>
      <c r="AS37" s="111"/>
      <c r="AT37" s="111"/>
      <c r="AU37" s="111"/>
      <c r="AV37" s="111"/>
      <c r="AW37" s="111"/>
      <c r="AX37" s="111"/>
      <c r="AY37" s="310"/>
      <c r="AZ37" s="274">
        <v>49362</v>
      </c>
      <c r="BA37" s="217"/>
      <c r="BB37" s="217"/>
      <c r="BC37" s="217"/>
      <c r="BD37" s="313"/>
      <c r="BE37" s="313"/>
      <c r="BF37" s="316"/>
      <c r="BG37" s="261" t="s">
        <v>408</v>
      </c>
      <c r="BH37" s="1"/>
      <c r="BI37" s="1"/>
      <c r="BJ37" s="1"/>
      <c r="BK37" s="1"/>
      <c r="BL37" s="1"/>
      <c r="BM37" s="1"/>
      <c r="BN37" s="1"/>
      <c r="BO37" s="1"/>
      <c r="BP37" s="1"/>
      <c r="BQ37" s="1"/>
      <c r="BR37" s="1"/>
      <c r="BS37" s="1"/>
      <c r="BT37" s="1"/>
      <c r="BU37" s="269"/>
      <c r="BV37" s="274">
        <v>32898</v>
      </c>
      <c r="BW37" s="217"/>
      <c r="BX37" s="217"/>
      <c r="BY37" s="217"/>
      <c r="BZ37" s="217"/>
      <c r="CA37" s="217"/>
      <c r="CB37" s="326"/>
      <c r="CD37" s="261" t="s">
        <v>161</v>
      </c>
      <c r="CE37" s="1"/>
      <c r="CF37" s="1"/>
      <c r="CG37" s="1"/>
      <c r="CH37" s="1"/>
      <c r="CI37" s="1"/>
      <c r="CJ37" s="1"/>
      <c r="CK37" s="1"/>
      <c r="CL37" s="1"/>
      <c r="CM37" s="1"/>
      <c r="CN37" s="1"/>
      <c r="CO37" s="1"/>
      <c r="CP37" s="1"/>
      <c r="CQ37" s="269"/>
      <c r="CR37" s="274">
        <v>159204</v>
      </c>
      <c r="CS37" s="313"/>
      <c r="CT37" s="313"/>
      <c r="CU37" s="313"/>
      <c r="CV37" s="313"/>
      <c r="CW37" s="313"/>
      <c r="CX37" s="313"/>
      <c r="CY37" s="332"/>
      <c r="CZ37" s="283">
        <v>1.5</v>
      </c>
      <c r="DA37" s="335"/>
      <c r="DB37" s="335"/>
      <c r="DC37" s="338"/>
      <c r="DD37" s="288">
        <v>152816</v>
      </c>
      <c r="DE37" s="313"/>
      <c r="DF37" s="313"/>
      <c r="DG37" s="313"/>
      <c r="DH37" s="313"/>
      <c r="DI37" s="313"/>
      <c r="DJ37" s="313"/>
      <c r="DK37" s="332"/>
      <c r="DL37" s="288">
        <v>147086</v>
      </c>
      <c r="DM37" s="313"/>
      <c r="DN37" s="313"/>
      <c r="DO37" s="313"/>
      <c r="DP37" s="313"/>
      <c r="DQ37" s="313"/>
      <c r="DR37" s="313"/>
      <c r="DS37" s="313"/>
      <c r="DT37" s="313"/>
      <c r="DU37" s="313"/>
      <c r="DV37" s="332"/>
      <c r="DW37" s="283">
        <v>2.7</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837173</v>
      </c>
      <c r="S38" s="217"/>
      <c r="T38" s="217"/>
      <c r="U38" s="217"/>
      <c r="V38" s="217"/>
      <c r="W38" s="217"/>
      <c r="X38" s="217"/>
      <c r="Y38" s="279"/>
      <c r="Z38" s="282">
        <v>7.9</v>
      </c>
      <c r="AA38" s="282"/>
      <c r="AB38" s="282"/>
      <c r="AC38" s="282"/>
      <c r="AD38" s="287" t="s">
        <v>202</v>
      </c>
      <c r="AE38" s="287"/>
      <c r="AF38" s="287"/>
      <c r="AG38" s="287"/>
      <c r="AH38" s="287"/>
      <c r="AI38" s="287"/>
      <c r="AJ38" s="287"/>
      <c r="AK38" s="287"/>
      <c r="AL38" s="283" t="s">
        <v>202</v>
      </c>
      <c r="AM38" s="238"/>
      <c r="AN38" s="238"/>
      <c r="AO38" s="296"/>
      <c r="AQ38" s="302" t="s">
        <v>411</v>
      </c>
      <c r="AR38" s="111"/>
      <c r="AS38" s="111"/>
      <c r="AT38" s="111"/>
      <c r="AU38" s="111"/>
      <c r="AV38" s="111"/>
      <c r="AW38" s="111"/>
      <c r="AX38" s="111"/>
      <c r="AY38" s="310"/>
      <c r="AZ38" s="274">
        <v>48493</v>
      </c>
      <c r="BA38" s="217"/>
      <c r="BB38" s="217"/>
      <c r="BC38" s="217"/>
      <c r="BD38" s="313"/>
      <c r="BE38" s="313"/>
      <c r="BF38" s="316"/>
      <c r="BG38" s="261" t="s">
        <v>412</v>
      </c>
      <c r="BH38" s="1"/>
      <c r="BI38" s="1"/>
      <c r="BJ38" s="1"/>
      <c r="BK38" s="1"/>
      <c r="BL38" s="1"/>
      <c r="BM38" s="1"/>
      <c r="BN38" s="1"/>
      <c r="BO38" s="1"/>
      <c r="BP38" s="1"/>
      <c r="BQ38" s="1"/>
      <c r="BR38" s="1"/>
      <c r="BS38" s="1"/>
      <c r="BT38" s="1"/>
      <c r="BU38" s="269"/>
      <c r="BV38" s="274">
        <v>2497</v>
      </c>
      <c r="BW38" s="217"/>
      <c r="BX38" s="217"/>
      <c r="BY38" s="217"/>
      <c r="BZ38" s="217"/>
      <c r="CA38" s="217"/>
      <c r="CB38" s="326"/>
      <c r="CD38" s="261" t="s">
        <v>413</v>
      </c>
      <c r="CE38" s="1"/>
      <c r="CF38" s="1"/>
      <c r="CG38" s="1"/>
      <c r="CH38" s="1"/>
      <c r="CI38" s="1"/>
      <c r="CJ38" s="1"/>
      <c r="CK38" s="1"/>
      <c r="CL38" s="1"/>
      <c r="CM38" s="1"/>
      <c r="CN38" s="1"/>
      <c r="CO38" s="1"/>
      <c r="CP38" s="1"/>
      <c r="CQ38" s="269"/>
      <c r="CR38" s="274">
        <v>967718</v>
      </c>
      <c r="CS38" s="217"/>
      <c r="CT38" s="217"/>
      <c r="CU38" s="217"/>
      <c r="CV38" s="217"/>
      <c r="CW38" s="217"/>
      <c r="CX38" s="217"/>
      <c r="CY38" s="279"/>
      <c r="CZ38" s="283">
        <v>9.3000000000000007</v>
      </c>
      <c r="DA38" s="335"/>
      <c r="DB38" s="335"/>
      <c r="DC38" s="338"/>
      <c r="DD38" s="288">
        <v>751361</v>
      </c>
      <c r="DE38" s="217"/>
      <c r="DF38" s="217"/>
      <c r="DG38" s="217"/>
      <c r="DH38" s="217"/>
      <c r="DI38" s="217"/>
      <c r="DJ38" s="217"/>
      <c r="DK38" s="279"/>
      <c r="DL38" s="288">
        <v>650378</v>
      </c>
      <c r="DM38" s="217"/>
      <c r="DN38" s="217"/>
      <c r="DO38" s="217"/>
      <c r="DP38" s="217"/>
      <c r="DQ38" s="217"/>
      <c r="DR38" s="217"/>
      <c r="DS38" s="217"/>
      <c r="DT38" s="217"/>
      <c r="DU38" s="217"/>
      <c r="DV38" s="279"/>
      <c r="DW38" s="283">
        <v>11.8</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415</v>
      </c>
      <c r="AR39" s="111"/>
      <c r="AS39" s="111"/>
      <c r="AT39" s="111"/>
      <c r="AU39" s="111"/>
      <c r="AV39" s="111"/>
      <c r="AW39" s="111"/>
      <c r="AX39" s="111"/>
      <c r="AY39" s="310"/>
      <c r="AZ39" s="274" t="s">
        <v>202</v>
      </c>
      <c r="BA39" s="217"/>
      <c r="BB39" s="217"/>
      <c r="BC39" s="217"/>
      <c r="BD39" s="313"/>
      <c r="BE39" s="313"/>
      <c r="BF39" s="316"/>
      <c r="BG39" s="261" t="s">
        <v>338</v>
      </c>
      <c r="BH39" s="1"/>
      <c r="BI39" s="1"/>
      <c r="BJ39" s="1"/>
      <c r="BK39" s="1"/>
      <c r="BL39" s="1"/>
      <c r="BM39" s="1"/>
      <c r="BN39" s="1"/>
      <c r="BO39" s="1"/>
      <c r="BP39" s="1"/>
      <c r="BQ39" s="1"/>
      <c r="BR39" s="1"/>
      <c r="BS39" s="1"/>
      <c r="BT39" s="1"/>
      <c r="BU39" s="269"/>
      <c r="BV39" s="274">
        <v>3610</v>
      </c>
      <c r="BW39" s="217"/>
      <c r="BX39" s="217"/>
      <c r="BY39" s="217"/>
      <c r="BZ39" s="217"/>
      <c r="CA39" s="217"/>
      <c r="CB39" s="326"/>
      <c r="CD39" s="261" t="s">
        <v>416</v>
      </c>
      <c r="CE39" s="1"/>
      <c r="CF39" s="1"/>
      <c r="CG39" s="1"/>
      <c r="CH39" s="1"/>
      <c r="CI39" s="1"/>
      <c r="CJ39" s="1"/>
      <c r="CK39" s="1"/>
      <c r="CL39" s="1"/>
      <c r="CM39" s="1"/>
      <c r="CN39" s="1"/>
      <c r="CO39" s="1"/>
      <c r="CP39" s="1"/>
      <c r="CQ39" s="269"/>
      <c r="CR39" s="274">
        <v>345152</v>
      </c>
      <c r="CS39" s="313"/>
      <c r="CT39" s="313"/>
      <c r="CU39" s="313"/>
      <c r="CV39" s="313"/>
      <c r="CW39" s="313"/>
      <c r="CX39" s="313"/>
      <c r="CY39" s="332"/>
      <c r="CZ39" s="283">
        <v>3.3</v>
      </c>
      <c r="DA39" s="335"/>
      <c r="DB39" s="335"/>
      <c r="DC39" s="338"/>
      <c r="DD39" s="288">
        <v>165537</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54073</v>
      </c>
      <c r="S40" s="217"/>
      <c r="T40" s="217"/>
      <c r="U40" s="217"/>
      <c r="V40" s="217"/>
      <c r="W40" s="217"/>
      <c r="X40" s="217"/>
      <c r="Y40" s="279"/>
      <c r="Z40" s="282">
        <v>0.5</v>
      </c>
      <c r="AA40" s="282"/>
      <c r="AB40" s="282"/>
      <c r="AC40" s="282"/>
      <c r="AD40" s="287" t="s">
        <v>202</v>
      </c>
      <c r="AE40" s="287"/>
      <c r="AF40" s="287"/>
      <c r="AG40" s="287"/>
      <c r="AH40" s="287"/>
      <c r="AI40" s="287"/>
      <c r="AJ40" s="287"/>
      <c r="AK40" s="287"/>
      <c r="AL40" s="283" t="s">
        <v>202</v>
      </c>
      <c r="AM40" s="238"/>
      <c r="AN40" s="238"/>
      <c r="AO40" s="296"/>
      <c r="AQ40" s="302" t="s">
        <v>422</v>
      </c>
      <c r="AR40" s="111"/>
      <c r="AS40" s="111"/>
      <c r="AT40" s="111"/>
      <c r="AU40" s="111"/>
      <c r="AV40" s="111"/>
      <c r="AW40" s="111"/>
      <c r="AX40" s="111"/>
      <c r="AY40" s="310"/>
      <c r="AZ40" s="274" t="s">
        <v>202</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88</v>
      </c>
      <c r="BW40" s="217"/>
      <c r="BX40" s="217"/>
      <c r="BY40" s="217"/>
      <c r="BZ40" s="217"/>
      <c r="CA40" s="217"/>
      <c r="CB40" s="326"/>
      <c r="CD40" s="261" t="s">
        <v>372</v>
      </c>
      <c r="CE40" s="1"/>
      <c r="CF40" s="1"/>
      <c r="CG40" s="1"/>
      <c r="CH40" s="1"/>
      <c r="CI40" s="1"/>
      <c r="CJ40" s="1"/>
      <c r="CK40" s="1"/>
      <c r="CL40" s="1"/>
      <c r="CM40" s="1"/>
      <c r="CN40" s="1"/>
      <c r="CO40" s="1"/>
      <c r="CP40" s="1"/>
      <c r="CQ40" s="269"/>
      <c r="CR40" s="274">
        <v>62203</v>
      </c>
      <c r="CS40" s="217"/>
      <c r="CT40" s="217"/>
      <c r="CU40" s="217"/>
      <c r="CV40" s="217"/>
      <c r="CW40" s="217"/>
      <c r="CX40" s="217"/>
      <c r="CY40" s="279"/>
      <c r="CZ40" s="283">
        <v>0.6</v>
      </c>
      <c r="DA40" s="335"/>
      <c r="DB40" s="335"/>
      <c r="DC40" s="338"/>
      <c r="DD40" s="288">
        <v>32203</v>
      </c>
      <c r="DE40" s="217"/>
      <c r="DF40" s="217"/>
      <c r="DG40" s="217"/>
      <c r="DH40" s="217"/>
      <c r="DI40" s="217"/>
      <c r="DJ40" s="217"/>
      <c r="DK40" s="279"/>
      <c r="DL40" s="288">
        <v>32203</v>
      </c>
      <c r="DM40" s="217"/>
      <c r="DN40" s="217"/>
      <c r="DO40" s="217"/>
      <c r="DP40" s="217"/>
      <c r="DQ40" s="217"/>
      <c r="DR40" s="217"/>
      <c r="DS40" s="217"/>
      <c r="DT40" s="217"/>
      <c r="DU40" s="217"/>
      <c r="DV40" s="279"/>
      <c r="DW40" s="283">
        <v>0.6</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10656500</v>
      </c>
      <c r="S41" s="277"/>
      <c r="T41" s="277"/>
      <c r="U41" s="277"/>
      <c r="V41" s="277"/>
      <c r="W41" s="277"/>
      <c r="X41" s="277"/>
      <c r="Y41" s="280"/>
      <c r="Z41" s="284">
        <v>100</v>
      </c>
      <c r="AA41" s="284"/>
      <c r="AB41" s="284"/>
      <c r="AC41" s="284"/>
      <c r="AD41" s="289">
        <v>5452254</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239504</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202</v>
      </c>
      <c r="BW41" s="217"/>
      <c r="BX41" s="217"/>
      <c r="BY41" s="217"/>
      <c r="BZ41" s="217"/>
      <c r="CA41" s="217"/>
      <c r="CB41" s="326"/>
      <c r="CD41" s="261" t="s">
        <v>284</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679721</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390</v>
      </c>
      <c r="BW42" s="277"/>
      <c r="BX42" s="277"/>
      <c r="BY42" s="277"/>
      <c r="BZ42" s="277"/>
      <c r="CA42" s="277"/>
      <c r="CB42" s="327"/>
      <c r="CD42" s="261" t="s">
        <v>276</v>
      </c>
      <c r="CE42" s="1"/>
      <c r="CF42" s="1"/>
      <c r="CG42" s="1"/>
      <c r="CH42" s="1"/>
      <c r="CI42" s="1"/>
      <c r="CJ42" s="1"/>
      <c r="CK42" s="1"/>
      <c r="CL42" s="1"/>
      <c r="CM42" s="1"/>
      <c r="CN42" s="1"/>
      <c r="CO42" s="1"/>
      <c r="CP42" s="1"/>
      <c r="CQ42" s="269"/>
      <c r="CR42" s="274">
        <v>1588318</v>
      </c>
      <c r="CS42" s="313"/>
      <c r="CT42" s="313"/>
      <c r="CU42" s="313"/>
      <c r="CV42" s="313"/>
      <c r="CW42" s="313"/>
      <c r="CX42" s="313"/>
      <c r="CY42" s="332"/>
      <c r="CZ42" s="283">
        <v>15.3</v>
      </c>
      <c r="DA42" s="335"/>
      <c r="DB42" s="335"/>
      <c r="DC42" s="338"/>
      <c r="DD42" s="288">
        <v>137694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60</v>
      </c>
      <c r="CE43" s="1"/>
      <c r="CF43" s="1"/>
      <c r="CG43" s="1"/>
      <c r="CH43" s="1"/>
      <c r="CI43" s="1"/>
      <c r="CJ43" s="1"/>
      <c r="CK43" s="1"/>
      <c r="CL43" s="1"/>
      <c r="CM43" s="1"/>
      <c r="CN43" s="1"/>
      <c r="CO43" s="1"/>
      <c r="CP43" s="1"/>
      <c r="CQ43" s="269"/>
      <c r="CR43" s="274" t="s">
        <v>202</v>
      </c>
      <c r="CS43" s="313"/>
      <c r="CT43" s="313"/>
      <c r="CU43" s="313"/>
      <c r="CV43" s="313"/>
      <c r="CW43" s="313"/>
      <c r="CX43" s="313"/>
      <c r="CY43" s="332"/>
      <c r="CZ43" s="283" t="s">
        <v>202</v>
      </c>
      <c r="DA43" s="335"/>
      <c r="DB43" s="335"/>
      <c r="DC43" s="338"/>
      <c r="DD43" s="288" t="s">
        <v>202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429</v>
      </c>
      <c r="CG44" s="1"/>
      <c r="CH44" s="1"/>
      <c r="CI44" s="1"/>
      <c r="CJ44" s="1"/>
      <c r="CK44" s="1"/>
      <c r="CL44" s="1"/>
      <c r="CM44" s="1"/>
      <c r="CN44" s="1"/>
      <c r="CO44" s="1"/>
      <c r="CP44" s="1"/>
      <c r="CQ44" s="269"/>
      <c r="CR44" s="274">
        <v>1563453</v>
      </c>
      <c r="CS44" s="217"/>
      <c r="CT44" s="217"/>
      <c r="CU44" s="217"/>
      <c r="CV44" s="217"/>
      <c r="CW44" s="217"/>
      <c r="CX44" s="217"/>
      <c r="CY44" s="279"/>
      <c r="CZ44" s="283">
        <v>15.1</v>
      </c>
      <c r="DA44" s="238"/>
      <c r="DB44" s="238"/>
      <c r="DC44" s="285"/>
      <c r="DD44" s="288">
        <v>132433</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1135769</v>
      </c>
      <c r="CS45" s="313"/>
      <c r="CT45" s="313"/>
      <c r="CU45" s="313"/>
      <c r="CV45" s="313"/>
      <c r="CW45" s="313"/>
      <c r="CX45" s="313"/>
      <c r="CY45" s="332"/>
      <c r="CZ45" s="283">
        <v>10.9</v>
      </c>
      <c r="DA45" s="335"/>
      <c r="DB45" s="335"/>
      <c r="DC45" s="338"/>
      <c r="DD45" s="288">
        <v>68026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378166</v>
      </c>
      <c r="CS46" s="217"/>
      <c r="CT46" s="217"/>
      <c r="CU46" s="217"/>
      <c r="CV46" s="217"/>
      <c r="CW46" s="217"/>
      <c r="CX46" s="217"/>
      <c r="CY46" s="279"/>
      <c r="CZ46" s="283">
        <v>3.6</v>
      </c>
      <c r="DA46" s="238"/>
      <c r="DB46" s="238"/>
      <c r="DC46" s="285"/>
      <c r="DD46" s="288">
        <v>56040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24865</v>
      </c>
      <c r="CS47" s="313"/>
      <c r="CT47" s="313"/>
      <c r="CU47" s="313"/>
      <c r="CV47" s="313"/>
      <c r="CW47" s="313"/>
      <c r="CX47" s="313"/>
      <c r="CY47" s="332"/>
      <c r="CZ47" s="283">
        <v>0.2</v>
      </c>
      <c r="DA47" s="335"/>
      <c r="DB47" s="335"/>
      <c r="DC47" s="338"/>
      <c r="DD47" s="288">
        <v>5261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196</v>
      </c>
      <c r="CE49" s="267"/>
      <c r="CF49" s="267"/>
      <c r="CG49" s="267"/>
      <c r="CH49" s="267"/>
      <c r="CI49" s="267"/>
      <c r="CJ49" s="267"/>
      <c r="CK49" s="267"/>
      <c r="CL49" s="267"/>
      <c r="CM49" s="267"/>
      <c r="CN49" s="267"/>
      <c r="CO49" s="267"/>
      <c r="CP49" s="267"/>
      <c r="CQ49" s="271"/>
      <c r="CR49" s="275">
        <v>10383246</v>
      </c>
      <c r="CS49" s="312"/>
      <c r="CT49" s="312"/>
      <c r="CU49" s="312"/>
      <c r="CV49" s="312"/>
      <c r="CW49" s="312"/>
      <c r="CX49" s="312"/>
      <c r="CY49" s="333"/>
      <c r="CZ49" s="292">
        <v>100</v>
      </c>
      <c r="DA49" s="336"/>
      <c r="DB49" s="336"/>
      <c r="DC49" s="339"/>
      <c r="DD49" s="342">
        <v>6741532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aczLFiZ+j1FEykb+yrwIOZZbe6WJteX4Ir50qAe+6A+ZK8ObEKwxRX1wVEYLEQeqclKXbE7a4Cnsh4x4fM+QJA==" saltValue="S5gl41dbLf17J3OoycLe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182</v>
      </c>
      <c r="R5" s="447"/>
      <c r="S5" s="447"/>
      <c r="T5" s="447"/>
      <c r="U5" s="458"/>
      <c r="V5" s="435" t="s">
        <v>439</v>
      </c>
      <c r="W5" s="447"/>
      <c r="X5" s="447"/>
      <c r="Y5" s="447"/>
      <c r="Z5" s="458"/>
      <c r="AA5" s="435" t="s">
        <v>440</v>
      </c>
      <c r="AB5" s="447"/>
      <c r="AC5" s="447"/>
      <c r="AD5" s="447"/>
      <c r="AE5" s="447"/>
      <c r="AF5" s="505" t="s">
        <v>179</v>
      </c>
      <c r="AG5" s="447"/>
      <c r="AH5" s="447"/>
      <c r="AI5" s="447"/>
      <c r="AJ5" s="523"/>
      <c r="AK5" s="447" t="s">
        <v>441</v>
      </c>
      <c r="AL5" s="447"/>
      <c r="AM5" s="447"/>
      <c r="AN5" s="447"/>
      <c r="AO5" s="458"/>
      <c r="AP5" s="435" t="s">
        <v>442</v>
      </c>
      <c r="AQ5" s="447"/>
      <c r="AR5" s="447"/>
      <c r="AS5" s="447"/>
      <c r="AT5" s="458"/>
      <c r="AU5" s="435" t="s">
        <v>444</v>
      </c>
      <c r="AV5" s="447"/>
      <c r="AW5" s="447"/>
      <c r="AX5" s="447"/>
      <c r="AY5" s="523"/>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324</v>
      </c>
      <c r="CN5" s="447"/>
      <c r="CO5" s="447"/>
      <c r="CP5" s="447"/>
      <c r="CQ5" s="458"/>
      <c r="CR5" s="435" t="s">
        <v>244</v>
      </c>
      <c r="CS5" s="447"/>
      <c r="CT5" s="447"/>
      <c r="CU5" s="447"/>
      <c r="CV5" s="458"/>
      <c r="CW5" s="435" t="s">
        <v>53</v>
      </c>
      <c r="CX5" s="447"/>
      <c r="CY5" s="447"/>
      <c r="CZ5" s="447"/>
      <c r="DA5" s="458"/>
      <c r="DB5" s="435" t="s">
        <v>447</v>
      </c>
      <c r="DC5" s="447"/>
      <c r="DD5" s="447"/>
      <c r="DE5" s="447"/>
      <c r="DF5" s="458"/>
      <c r="DG5" s="700" t="s">
        <v>240</v>
      </c>
      <c r="DH5" s="703"/>
      <c r="DI5" s="703"/>
      <c r="DJ5" s="703"/>
      <c r="DK5" s="708"/>
      <c r="DL5" s="700" t="s">
        <v>450</v>
      </c>
      <c r="DM5" s="703"/>
      <c r="DN5" s="703"/>
      <c r="DO5" s="703"/>
      <c r="DP5" s="708"/>
      <c r="DQ5" s="435" t="s">
        <v>451</v>
      </c>
      <c r="DR5" s="447"/>
      <c r="DS5" s="447"/>
      <c r="DT5" s="447"/>
      <c r="DU5" s="458"/>
      <c r="DV5" s="435" t="s">
        <v>444</v>
      </c>
      <c r="DW5" s="447"/>
      <c r="DX5" s="447"/>
      <c r="DY5" s="447"/>
      <c r="DZ5" s="523"/>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6"/>
      <c r="AG6" s="448"/>
      <c r="AH6" s="448"/>
      <c r="AI6" s="448"/>
      <c r="AJ6" s="524"/>
      <c r="AK6" s="448"/>
      <c r="AL6" s="448"/>
      <c r="AM6" s="448"/>
      <c r="AN6" s="448"/>
      <c r="AO6" s="459"/>
      <c r="AP6" s="436"/>
      <c r="AQ6" s="448"/>
      <c r="AR6" s="448"/>
      <c r="AS6" s="448"/>
      <c r="AT6" s="459"/>
      <c r="AU6" s="436"/>
      <c r="AV6" s="448"/>
      <c r="AW6" s="448"/>
      <c r="AX6" s="448"/>
      <c r="AY6" s="524"/>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4"/>
      <c r="EA6" s="576"/>
    </row>
    <row r="7" spans="1:131" s="364" customFormat="1" ht="26.25" customHeight="1">
      <c r="A7" s="372">
        <v>1</v>
      </c>
      <c r="B7" s="399" t="s">
        <v>453</v>
      </c>
      <c r="C7" s="419"/>
      <c r="D7" s="419"/>
      <c r="E7" s="419"/>
      <c r="F7" s="419"/>
      <c r="G7" s="419"/>
      <c r="H7" s="419"/>
      <c r="I7" s="419"/>
      <c r="J7" s="419"/>
      <c r="K7" s="419"/>
      <c r="L7" s="419"/>
      <c r="M7" s="419"/>
      <c r="N7" s="419"/>
      <c r="O7" s="419"/>
      <c r="P7" s="431"/>
      <c r="Q7" s="437">
        <v>10804</v>
      </c>
      <c r="R7" s="449"/>
      <c r="S7" s="449"/>
      <c r="T7" s="449"/>
      <c r="U7" s="449"/>
      <c r="V7" s="449">
        <v>10531</v>
      </c>
      <c r="W7" s="449"/>
      <c r="X7" s="449"/>
      <c r="Y7" s="449"/>
      <c r="Z7" s="449"/>
      <c r="AA7" s="449">
        <f>Q7-V7</f>
        <v>273</v>
      </c>
      <c r="AB7" s="449"/>
      <c r="AC7" s="449"/>
      <c r="AD7" s="449"/>
      <c r="AE7" s="492"/>
      <c r="AF7" s="507">
        <v>248</v>
      </c>
      <c r="AG7" s="520"/>
      <c r="AH7" s="520"/>
      <c r="AI7" s="520"/>
      <c r="AJ7" s="525"/>
      <c r="AK7" s="532">
        <v>121</v>
      </c>
      <c r="AL7" s="449"/>
      <c r="AM7" s="449"/>
      <c r="AN7" s="449"/>
      <c r="AO7" s="449"/>
      <c r="AP7" s="449">
        <v>14427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541</v>
      </c>
      <c r="BT7" s="419"/>
      <c r="BU7" s="419"/>
      <c r="BV7" s="419"/>
      <c r="BW7" s="419"/>
      <c r="BX7" s="419"/>
      <c r="BY7" s="419"/>
      <c r="BZ7" s="419"/>
      <c r="CA7" s="419"/>
      <c r="CB7" s="419"/>
      <c r="CC7" s="419"/>
      <c r="CD7" s="419"/>
      <c r="CE7" s="419"/>
      <c r="CF7" s="419"/>
      <c r="CG7" s="431"/>
      <c r="CH7" s="663">
        <v>44</v>
      </c>
      <c r="CI7" s="666"/>
      <c r="CJ7" s="666"/>
      <c r="CK7" s="666"/>
      <c r="CL7" s="681"/>
      <c r="CM7" s="663">
        <v>603</v>
      </c>
      <c r="CN7" s="666"/>
      <c r="CO7" s="666"/>
      <c r="CP7" s="666"/>
      <c r="CQ7" s="681"/>
      <c r="CR7" s="663">
        <v>111</v>
      </c>
      <c r="CS7" s="666"/>
      <c r="CT7" s="666"/>
      <c r="CU7" s="666"/>
      <c r="CV7" s="681"/>
      <c r="CW7" s="663" t="s">
        <v>202</v>
      </c>
      <c r="CX7" s="666"/>
      <c r="CY7" s="666"/>
      <c r="CZ7" s="666"/>
      <c r="DA7" s="681"/>
      <c r="DB7" s="663" t="s">
        <v>202</v>
      </c>
      <c r="DC7" s="666"/>
      <c r="DD7" s="666"/>
      <c r="DE7" s="666"/>
      <c r="DF7" s="681"/>
      <c r="DG7" s="663" t="s">
        <v>202</v>
      </c>
      <c r="DH7" s="666"/>
      <c r="DI7" s="666"/>
      <c r="DJ7" s="666"/>
      <c r="DK7" s="681"/>
      <c r="DL7" s="663" t="s">
        <v>202</v>
      </c>
      <c r="DM7" s="666"/>
      <c r="DN7" s="666"/>
      <c r="DO7" s="666"/>
      <c r="DP7" s="681"/>
      <c r="DQ7" s="663" t="s">
        <v>202</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8"/>
      <c r="AG8" s="456"/>
      <c r="AH8" s="456"/>
      <c r="AI8" s="456"/>
      <c r="AJ8" s="496"/>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8"/>
      <c r="AG9" s="456"/>
      <c r="AH9" s="456"/>
      <c r="AI9" s="456"/>
      <c r="AJ9" s="496"/>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8"/>
      <c r="AG10" s="456"/>
      <c r="AH10" s="456"/>
      <c r="AI10" s="456"/>
      <c r="AJ10" s="496"/>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8"/>
      <c r="AG11" s="456"/>
      <c r="AH11" s="456"/>
      <c r="AI11" s="456"/>
      <c r="AJ11" s="496"/>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8"/>
      <c r="AG12" s="456"/>
      <c r="AH12" s="456"/>
      <c r="AI12" s="456"/>
      <c r="AJ12" s="496"/>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8"/>
      <c r="AG13" s="456"/>
      <c r="AH13" s="456"/>
      <c r="AI13" s="456"/>
      <c r="AJ13" s="496"/>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8"/>
      <c r="AG14" s="456"/>
      <c r="AH14" s="456"/>
      <c r="AI14" s="456"/>
      <c r="AJ14" s="496"/>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8"/>
      <c r="AG15" s="456"/>
      <c r="AH15" s="456"/>
      <c r="AI15" s="456"/>
      <c r="AJ15" s="496"/>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8"/>
      <c r="AG16" s="456"/>
      <c r="AH16" s="456"/>
      <c r="AI16" s="456"/>
      <c r="AJ16" s="496"/>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8"/>
      <c r="AG17" s="456"/>
      <c r="AH17" s="456"/>
      <c r="AI17" s="456"/>
      <c r="AJ17" s="496"/>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8"/>
      <c r="AG18" s="456"/>
      <c r="AH18" s="456"/>
      <c r="AI18" s="456"/>
      <c r="AJ18" s="496"/>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8"/>
      <c r="AG19" s="456"/>
      <c r="AH19" s="456"/>
      <c r="AI19" s="456"/>
      <c r="AJ19" s="496"/>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8"/>
      <c r="AG20" s="456"/>
      <c r="AH20" s="456"/>
      <c r="AI20" s="456"/>
      <c r="AJ20" s="496"/>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8"/>
      <c r="AG21" s="456"/>
      <c r="AH21" s="456"/>
      <c r="AI21" s="456"/>
      <c r="AJ21" s="496"/>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8"/>
      <c r="AG22" s="456"/>
      <c r="AH22" s="456"/>
      <c r="AI22" s="456"/>
      <c r="AJ22" s="496"/>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252</v>
      </c>
      <c r="B23" s="401" t="s">
        <v>306</v>
      </c>
      <c r="C23" s="421"/>
      <c r="D23" s="421"/>
      <c r="E23" s="421"/>
      <c r="F23" s="421"/>
      <c r="G23" s="421"/>
      <c r="H23" s="421"/>
      <c r="I23" s="421"/>
      <c r="J23" s="421"/>
      <c r="K23" s="421"/>
      <c r="L23" s="421"/>
      <c r="M23" s="421"/>
      <c r="N23" s="421"/>
      <c r="O23" s="421"/>
      <c r="P23" s="433"/>
      <c r="Q23" s="440">
        <f>Q7</f>
        <v>10804</v>
      </c>
      <c r="R23" s="452"/>
      <c r="S23" s="452"/>
      <c r="T23" s="452"/>
      <c r="U23" s="452"/>
      <c r="V23" s="452">
        <f>V7</f>
        <v>10531</v>
      </c>
      <c r="W23" s="452"/>
      <c r="X23" s="452"/>
      <c r="Y23" s="452"/>
      <c r="Z23" s="452"/>
      <c r="AA23" s="452">
        <f>AA7</f>
        <v>273</v>
      </c>
      <c r="AB23" s="452"/>
      <c r="AC23" s="452"/>
      <c r="AD23" s="452"/>
      <c r="AE23" s="494"/>
      <c r="AF23" s="509">
        <v>248</v>
      </c>
      <c r="AG23" s="452"/>
      <c r="AH23" s="452"/>
      <c r="AI23" s="452"/>
      <c r="AJ23" s="526"/>
      <c r="AK23" s="534"/>
      <c r="AL23" s="455"/>
      <c r="AM23" s="455"/>
      <c r="AN23" s="455"/>
      <c r="AO23" s="455"/>
      <c r="AP23" s="452">
        <f>AP7</f>
        <v>14427</v>
      </c>
      <c r="AQ23" s="452"/>
      <c r="AR23" s="452"/>
      <c r="AS23" s="452"/>
      <c r="AT23" s="452"/>
      <c r="AU23" s="567"/>
      <c r="AV23" s="567"/>
      <c r="AW23" s="567"/>
      <c r="AX23" s="567"/>
      <c r="AY23" s="590"/>
      <c r="AZ23" s="595" t="s">
        <v>202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10" t="s">
        <v>249</v>
      </c>
      <c r="AG26" s="521"/>
      <c r="AH26" s="521"/>
      <c r="AI26" s="521"/>
      <c r="AJ26" s="527"/>
      <c r="AK26" s="447" t="s">
        <v>388</v>
      </c>
      <c r="AL26" s="447"/>
      <c r="AM26" s="447"/>
      <c r="AN26" s="447"/>
      <c r="AO26" s="458"/>
      <c r="AP26" s="435" t="s">
        <v>360</v>
      </c>
      <c r="AQ26" s="447"/>
      <c r="AR26" s="447"/>
      <c r="AS26" s="447"/>
      <c r="AT26" s="458"/>
      <c r="AU26" s="435" t="s">
        <v>460</v>
      </c>
      <c r="AV26" s="447"/>
      <c r="AW26" s="447"/>
      <c r="AX26" s="447"/>
      <c r="AY26" s="458"/>
      <c r="AZ26" s="435" t="s">
        <v>461</v>
      </c>
      <c r="BA26" s="447"/>
      <c r="BB26" s="447"/>
      <c r="BC26" s="447"/>
      <c r="BD26" s="458"/>
      <c r="BE26" s="435" t="s">
        <v>444</v>
      </c>
      <c r="BF26" s="447"/>
      <c r="BG26" s="447"/>
      <c r="BH26" s="447"/>
      <c r="BI26" s="523"/>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1"/>
      <c r="AG27" s="522"/>
      <c r="AH27" s="522"/>
      <c r="AI27" s="522"/>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4"/>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65</v>
      </c>
      <c r="C28" s="419"/>
      <c r="D28" s="419"/>
      <c r="E28" s="419"/>
      <c r="F28" s="419"/>
      <c r="G28" s="419"/>
      <c r="H28" s="419"/>
      <c r="I28" s="419"/>
      <c r="J28" s="419"/>
      <c r="K28" s="419"/>
      <c r="L28" s="419"/>
      <c r="M28" s="419"/>
      <c r="N28" s="419"/>
      <c r="O28" s="419"/>
      <c r="P28" s="431"/>
      <c r="Q28" s="441">
        <v>2051</v>
      </c>
      <c r="R28" s="453"/>
      <c r="S28" s="453"/>
      <c r="T28" s="453"/>
      <c r="U28" s="453"/>
      <c r="V28" s="453">
        <v>1967</v>
      </c>
      <c r="W28" s="453"/>
      <c r="X28" s="453"/>
      <c r="Y28" s="453"/>
      <c r="Z28" s="453"/>
      <c r="AA28" s="453">
        <f t="shared" ref="AA28:AA33" si="0">Q28-V28</f>
        <v>84</v>
      </c>
      <c r="AB28" s="453"/>
      <c r="AC28" s="453"/>
      <c r="AD28" s="453"/>
      <c r="AE28" s="495"/>
      <c r="AF28" s="512">
        <v>84</v>
      </c>
      <c r="AG28" s="453"/>
      <c r="AH28" s="453"/>
      <c r="AI28" s="453"/>
      <c r="AJ28" s="529"/>
      <c r="AK28" s="535">
        <v>240</v>
      </c>
      <c r="AL28" s="453"/>
      <c r="AM28" s="453"/>
      <c r="AN28" s="453"/>
      <c r="AO28" s="453"/>
      <c r="AP28" s="453" t="s">
        <v>202</v>
      </c>
      <c r="AQ28" s="453"/>
      <c r="AR28" s="453"/>
      <c r="AS28" s="453"/>
      <c r="AT28" s="453"/>
      <c r="AU28" s="453" t="s">
        <v>202</v>
      </c>
      <c r="AV28" s="453"/>
      <c r="AW28" s="453"/>
      <c r="AX28" s="453"/>
      <c r="AY28" s="453"/>
      <c r="AZ28" s="596" t="s">
        <v>202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1866</v>
      </c>
      <c r="R29" s="450"/>
      <c r="S29" s="450"/>
      <c r="T29" s="450"/>
      <c r="U29" s="450"/>
      <c r="V29" s="450">
        <v>1670</v>
      </c>
      <c r="W29" s="450"/>
      <c r="X29" s="450"/>
      <c r="Y29" s="450"/>
      <c r="Z29" s="450"/>
      <c r="AA29" s="461">
        <f t="shared" si="0"/>
        <v>196</v>
      </c>
      <c r="AB29" s="456"/>
      <c r="AC29" s="456"/>
      <c r="AD29" s="456"/>
      <c r="AE29" s="496"/>
      <c r="AF29" s="508">
        <v>196</v>
      </c>
      <c r="AG29" s="456"/>
      <c r="AH29" s="456"/>
      <c r="AI29" s="456"/>
      <c r="AJ29" s="496"/>
      <c r="AK29" s="460">
        <v>288</v>
      </c>
      <c r="AL29" s="450"/>
      <c r="AM29" s="450"/>
      <c r="AN29" s="450"/>
      <c r="AO29" s="450"/>
      <c r="AP29" s="450" t="s">
        <v>202</v>
      </c>
      <c r="AQ29" s="450"/>
      <c r="AR29" s="450"/>
      <c r="AS29" s="450"/>
      <c r="AT29" s="450"/>
      <c r="AU29" s="450" t="s">
        <v>202</v>
      </c>
      <c r="AV29" s="450"/>
      <c r="AW29" s="450"/>
      <c r="AX29" s="450"/>
      <c r="AY29" s="450"/>
      <c r="AZ29" s="597" t="s">
        <v>202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164</v>
      </c>
      <c r="C30" s="420"/>
      <c r="D30" s="420"/>
      <c r="E30" s="420"/>
      <c r="F30" s="420"/>
      <c r="G30" s="420"/>
      <c r="H30" s="420"/>
      <c r="I30" s="420"/>
      <c r="J30" s="420"/>
      <c r="K30" s="420"/>
      <c r="L30" s="420"/>
      <c r="M30" s="420"/>
      <c r="N30" s="420"/>
      <c r="O30" s="420"/>
      <c r="P30" s="432"/>
      <c r="Q30" s="438">
        <v>315</v>
      </c>
      <c r="R30" s="450"/>
      <c r="S30" s="450"/>
      <c r="T30" s="450"/>
      <c r="U30" s="450"/>
      <c r="V30" s="450">
        <v>309</v>
      </c>
      <c r="W30" s="450"/>
      <c r="X30" s="450"/>
      <c r="Y30" s="450"/>
      <c r="Z30" s="450"/>
      <c r="AA30" s="461">
        <f t="shared" si="0"/>
        <v>6</v>
      </c>
      <c r="AB30" s="456"/>
      <c r="AC30" s="456"/>
      <c r="AD30" s="456"/>
      <c r="AE30" s="496"/>
      <c r="AF30" s="508">
        <v>6</v>
      </c>
      <c r="AG30" s="456"/>
      <c r="AH30" s="456"/>
      <c r="AI30" s="456"/>
      <c r="AJ30" s="496"/>
      <c r="AK30" s="460">
        <v>103</v>
      </c>
      <c r="AL30" s="450"/>
      <c r="AM30" s="450"/>
      <c r="AN30" s="450"/>
      <c r="AO30" s="450"/>
      <c r="AP30" s="450" t="s">
        <v>202</v>
      </c>
      <c r="AQ30" s="450"/>
      <c r="AR30" s="450"/>
      <c r="AS30" s="450"/>
      <c r="AT30" s="450"/>
      <c r="AU30" s="450" t="s">
        <v>202</v>
      </c>
      <c r="AV30" s="450"/>
      <c r="AW30" s="450"/>
      <c r="AX30" s="450"/>
      <c r="AY30" s="450"/>
      <c r="AZ30" s="597" t="s">
        <v>202</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445</v>
      </c>
      <c r="C31" s="420"/>
      <c r="D31" s="420"/>
      <c r="E31" s="420"/>
      <c r="F31" s="420"/>
      <c r="G31" s="420"/>
      <c r="H31" s="420"/>
      <c r="I31" s="420"/>
      <c r="J31" s="420"/>
      <c r="K31" s="420"/>
      <c r="L31" s="420"/>
      <c r="M31" s="420"/>
      <c r="N31" s="420"/>
      <c r="O31" s="420"/>
      <c r="P31" s="432"/>
      <c r="Q31" s="438">
        <v>401</v>
      </c>
      <c r="R31" s="450"/>
      <c r="S31" s="450"/>
      <c r="T31" s="450"/>
      <c r="U31" s="450"/>
      <c r="V31" s="450">
        <v>401</v>
      </c>
      <c r="W31" s="450"/>
      <c r="X31" s="450"/>
      <c r="Y31" s="450"/>
      <c r="Z31" s="450"/>
      <c r="AA31" s="461">
        <f t="shared" si="0"/>
        <v>0</v>
      </c>
      <c r="AB31" s="456"/>
      <c r="AC31" s="456"/>
      <c r="AD31" s="456"/>
      <c r="AE31" s="496"/>
      <c r="AF31" s="508" t="s">
        <v>202</v>
      </c>
      <c r="AG31" s="456"/>
      <c r="AH31" s="456"/>
      <c r="AI31" s="456"/>
      <c r="AJ31" s="496"/>
      <c r="AK31" s="460">
        <v>48</v>
      </c>
      <c r="AL31" s="450"/>
      <c r="AM31" s="450"/>
      <c r="AN31" s="450"/>
      <c r="AO31" s="450"/>
      <c r="AP31" s="450" t="s">
        <v>202</v>
      </c>
      <c r="AQ31" s="450"/>
      <c r="AR31" s="450"/>
      <c r="AS31" s="450"/>
      <c r="AT31" s="450"/>
      <c r="AU31" s="450" t="s">
        <v>202</v>
      </c>
      <c r="AV31" s="450"/>
      <c r="AW31" s="450"/>
      <c r="AX31" s="450"/>
      <c r="AY31" s="450"/>
      <c r="AZ31" s="597" t="s">
        <v>202</v>
      </c>
      <c r="BA31" s="597"/>
      <c r="BB31" s="597"/>
      <c r="BC31" s="597"/>
      <c r="BD31" s="597"/>
      <c r="BE31" s="565" t="s">
        <v>24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287</v>
      </c>
      <c r="R32" s="450"/>
      <c r="S32" s="450"/>
      <c r="T32" s="450"/>
      <c r="U32" s="450"/>
      <c r="V32" s="450">
        <v>284</v>
      </c>
      <c r="W32" s="450"/>
      <c r="X32" s="450"/>
      <c r="Y32" s="450"/>
      <c r="Z32" s="450"/>
      <c r="AA32" s="461">
        <f t="shared" si="0"/>
        <v>3</v>
      </c>
      <c r="AB32" s="456"/>
      <c r="AC32" s="456"/>
      <c r="AD32" s="456"/>
      <c r="AE32" s="496"/>
      <c r="AF32" s="508">
        <v>443</v>
      </c>
      <c r="AG32" s="456"/>
      <c r="AH32" s="456"/>
      <c r="AI32" s="456"/>
      <c r="AJ32" s="496"/>
      <c r="AK32" s="460">
        <v>49</v>
      </c>
      <c r="AL32" s="450"/>
      <c r="AM32" s="450"/>
      <c r="AN32" s="450"/>
      <c r="AO32" s="450"/>
      <c r="AP32" s="450">
        <v>1698</v>
      </c>
      <c r="AQ32" s="450"/>
      <c r="AR32" s="450"/>
      <c r="AS32" s="450"/>
      <c r="AT32" s="450"/>
      <c r="AU32" s="450">
        <v>493</v>
      </c>
      <c r="AV32" s="450"/>
      <c r="AW32" s="450"/>
      <c r="AX32" s="450"/>
      <c r="AY32" s="450"/>
      <c r="AZ32" s="597" t="s">
        <v>202</v>
      </c>
      <c r="BA32" s="597"/>
      <c r="BB32" s="597"/>
      <c r="BC32" s="597"/>
      <c r="BD32" s="597"/>
      <c r="BE32" s="565" t="s">
        <v>463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241</v>
      </c>
      <c r="C33" s="420"/>
      <c r="D33" s="420"/>
      <c r="E33" s="420"/>
      <c r="F33" s="420"/>
      <c r="G33" s="420"/>
      <c r="H33" s="420"/>
      <c r="I33" s="420"/>
      <c r="J33" s="420"/>
      <c r="K33" s="420"/>
      <c r="L33" s="420"/>
      <c r="M33" s="420"/>
      <c r="N33" s="420"/>
      <c r="O33" s="420"/>
      <c r="P33" s="432"/>
      <c r="Q33" s="438">
        <v>108</v>
      </c>
      <c r="R33" s="450"/>
      <c r="S33" s="450"/>
      <c r="T33" s="450"/>
      <c r="U33" s="450"/>
      <c r="V33" s="450">
        <v>100</v>
      </c>
      <c r="W33" s="450"/>
      <c r="X33" s="450"/>
      <c r="Y33" s="450"/>
      <c r="Z33" s="450"/>
      <c r="AA33" s="461">
        <f t="shared" si="0"/>
        <v>8</v>
      </c>
      <c r="AB33" s="456"/>
      <c r="AC33" s="456"/>
      <c r="AD33" s="456"/>
      <c r="AE33" s="496"/>
      <c r="AF33" s="508">
        <v>8</v>
      </c>
      <c r="AG33" s="456"/>
      <c r="AH33" s="456"/>
      <c r="AI33" s="456"/>
      <c r="AJ33" s="496"/>
      <c r="AK33" s="460" t="s">
        <v>202</v>
      </c>
      <c r="AL33" s="450"/>
      <c r="AM33" s="450"/>
      <c r="AN33" s="450"/>
      <c r="AO33" s="450"/>
      <c r="AP33" s="450">
        <v>441</v>
      </c>
      <c r="AQ33" s="450"/>
      <c r="AR33" s="450"/>
      <c r="AS33" s="450"/>
      <c r="AT33" s="450"/>
      <c r="AU33" s="450" t="s">
        <v>202</v>
      </c>
      <c r="AV33" s="450"/>
      <c r="AW33" s="450"/>
      <c r="AX33" s="450"/>
      <c r="AY33" s="450"/>
      <c r="AZ33" s="597" t="s">
        <v>202</v>
      </c>
      <c r="BA33" s="597"/>
      <c r="BB33" s="597"/>
      <c r="BC33" s="597"/>
      <c r="BD33" s="597"/>
      <c r="BE33" s="565" t="s">
        <v>24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8"/>
      <c r="AG34" s="456"/>
      <c r="AH34" s="456"/>
      <c r="AI34" s="456"/>
      <c r="AJ34" s="496"/>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8"/>
      <c r="AG35" s="456"/>
      <c r="AH35" s="456"/>
      <c r="AI35" s="456"/>
      <c r="AJ35" s="496"/>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8"/>
      <c r="AG36" s="456"/>
      <c r="AH36" s="456"/>
      <c r="AI36" s="456"/>
      <c r="AJ36" s="496"/>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8"/>
      <c r="AG37" s="456"/>
      <c r="AH37" s="456"/>
      <c r="AI37" s="456"/>
      <c r="AJ37" s="496"/>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8"/>
      <c r="AG38" s="456"/>
      <c r="AH38" s="456"/>
      <c r="AI38" s="456"/>
      <c r="AJ38" s="496"/>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8"/>
      <c r="AG39" s="456"/>
      <c r="AH39" s="456"/>
      <c r="AI39" s="456"/>
      <c r="AJ39" s="496"/>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8"/>
      <c r="AG40" s="456"/>
      <c r="AH40" s="456"/>
      <c r="AI40" s="456"/>
      <c r="AJ40" s="496"/>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8"/>
      <c r="AG41" s="456"/>
      <c r="AH41" s="456"/>
      <c r="AI41" s="456"/>
      <c r="AJ41" s="496"/>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8"/>
      <c r="AG42" s="456"/>
      <c r="AH42" s="456"/>
      <c r="AI42" s="456"/>
      <c r="AJ42" s="496"/>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8"/>
      <c r="AG43" s="456"/>
      <c r="AH43" s="456"/>
      <c r="AI43" s="456"/>
      <c r="AJ43" s="496"/>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8"/>
      <c r="AG44" s="456"/>
      <c r="AH44" s="456"/>
      <c r="AI44" s="456"/>
      <c r="AJ44" s="496"/>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8"/>
      <c r="AG45" s="456"/>
      <c r="AH45" s="456"/>
      <c r="AI45" s="456"/>
      <c r="AJ45" s="496"/>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8"/>
      <c r="AG46" s="456"/>
      <c r="AH46" s="456"/>
      <c r="AI46" s="456"/>
      <c r="AJ46" s="496"/>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8"/>
      <c r="AG47" s="456"/>
      <c r="AH47" s="456"/>
      <c r="AI47" s="456"/>
      <c r="AJ47" s="496"/>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8"/>
      <c r="AG48" s="456"/>
      <c r="AH48" s="456"/>
      <c r="AI48" s="456"/>
      <c r="AJ48" s="496"/>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8"/>
      <c r="AG49" s="456"/>
      <c r="AH49" s="456"/>
      <c r="AI49" s="456"/>
      <c r="AJ49" s="496"/>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7"/>
      <c r="AF50" s="508"/>
      <c r="AG50" s="456"/>
      <c r="AH50" s="456"/>
      <c r="AI50" s="456"/>
      <c r="AJ50" s="496"/>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7"/>
      <c r="AF51" s="508"/>
      <c r="AG51" s="456"/>
      <c r="AH51" s="456"/>
      <c r="AI51" s="456"/>
      <c r="AJ51" s="496"/>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7"/>
      <c r="AF52" s="508"/>
      <c r="AG52" s="456"/>
      <c r="AH52" s="456"/>
      <c r="AI52" s="456"/>
      <c r="AJ52" s="496"/>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7"/>
      <c r="AF53" s="508"/>
      <c r="AG53" s="456"/>
      <c r="AH53" s="456"/>
      <c r="AI53" s="456"/>
      <c r="AJ53" s="496"/>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7"/>
      <c r="AF54" s="508"/>
      <c r="AG54" s="456"/>
      <c r="AH54" s="456"/>
      <c r="AI54" s="456"/>
      <c r="AJ54" s="496"/>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7"/>
      <c r="AF55" s="508"/>
      <c r="AG55" s="456"/>
      <c r="AH55" s="456"/>
      <c r="AI55" s="456"/>
      <c r="AJ55" s="496"/>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7"/>
      <c r="AF56" s="508"/>
      <c r="AG56" s="456"/>
      <c r="AH56" s="456"/>
      <c r="AI56" s="456"/>
      <c r="AJ56" s="496"/>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7"/>
      <c r="AF57" s="508"/>
      <c r="AG57" s="456"/>
      <c r="AH57" s="456"/>
      <c r="AI57" s="456"/>
      <c r="AJ57" s="496"/>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7"/>
      <c r="AF58" s="508"/>
      <c r="AG58" s="456"/>
      <c r="AH58" s="456"/>
      <c r="AI58" s="456"/>
      <c r="AJ58" s="496"/>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7"/>
      <c r="AF59" s="508"/>
      <c r="AG59" s="456"/>
      <c r="AH59" s="456"/>
      <c r="AI59" s="456"/>
      <c r="AJ59" s="496"/>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7"/>
      <c r="AF60" s="508"/>
      <c r="AG60" s="456"/>
      <c r="AH60" s="456"/>
      <c r="AI60" s="456"/>
      <c r="AJ60" s="496"/>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7"/>
      <c r="AF61" s="508"/>
      <c r="AG61" s="456"/>
      <c r="AH61" s="456"/>
      <c r="AI61" s="456"/>
      <c r="AJ61" s="496"/>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7"/>
      <c r="AF62" s="508"/>
      <c r="AG62" s="456"/>
      <c r="AH62" s="456"/>
      <c r="AI62" s="456"/>
      <c r="AJ62" s="496"/>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252</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8"/>
      <c r="AF63" s="509">
        <v>736</v>
      </c>
      <c r="AG63" s="452"/>
      <c r="AH63" s="452"/>
      <c r="AI63" s="452"/>
      <c r="AJ63" s="526"/>
      <c r="AK63" s="534"/>
      <c r="AL63" s="455"/>
      <c r="AM63" s="455"/>
      <c r="AN63" s="455"/>
      <c r="AO63" s="455"/>
      <c r="AP63" s="452">
        <f>AP32+AP33</f>
        <v>2139</v>
      </c>
      <c r="AQ63" s="452"/>
      <c r="AR63" s="452"/>
      <c r="AS63" s="452"/>
      <c r="AT63" s="452"/>
      <c r="AU63" s="452">
        <f>AU32</f>
        <v>493</v>
      </c>
      <c r="AV63" s="452"/>
      <c r="AW63" s="452"/>
      <c r="AX63" s="452"/>
      <c r="AY63" s="452"/>
      <c r="AZ63" s="599"/>
      <c r="BA63" s="599"/>
      <c r="BB63" s="599"/>
      <c r="BC63" s="599"/>
      <c r="BD63" s="599"/>
      <c r="BE63" s="567"/>
      <c r="BF63" s="567"/>
      <c r="BG63" s="567"/>
      <c r="BH63" s="567"/>
      <c r="BI63" s="590"/>
      <c r="BJ63" s="595" t="s">
        <v>202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3" t="s">
        <v>249</v>
      </c>
      <c r="AG66" s="521"/>
      <c r="AH66" s="521"/>
      <c r="AI66" s="521"/>
      <c r="AJ66" s="530"/>
      <c r="AK66" s="435" t="s">
        <v>388</v>
      </c>
      <c r="AL66" s="397"/>
      <c r="AM66" s="397"/>
      <c r="AN66" s="397"/>
      <c r="AO66" s="429"/>
      <c r="AP66" s="435" t="s">
        <v>360</v>
      </c>
      <c r="AQ66" s="447"/>
      <c r="AR66" s="447"/>
      <c r="AS66" s="447"/>
      <c r="AT66" s="458"/>
      <c r="AU66" s="435" t="s">
        <v>465</v>
      </c>
      <c r="AV66" s="447"/>
      <c r="AW66" s="447"/>
      <c r="AX66" s="447"/>
      <c r="AY66" s="458"/>
      <c r="AZ66" s="435" t="s">
        <v>444</v>
      </c>
      <c r="BA66" s="447"/>
      <c r="BB66" s="447"/>
      <c r="BC66" s="447"/>
      <c r="BD66" s="523"/>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4"/>
      <c r="AG67" s="522"/>
      <c r="AH67" s="522"/>
      <c r="AI67" s="522"/>
      <c r="AJ67" s="531"/>
      <c r="AK67" s="537"/>
      <c r="AL67" s="398"/>
      <c r="AM67" s="398"/>
      <c r="AN67" s="398"/>
      <c r="AO67" s="430"/>
      <c r="AP67" s="436"/>
      <c r="AQ67" s="448"/>
      <c r="AR67" s="448"/>
      <c r="AS67" s="448"/>
      <c r="AT67" s="459"/>
      <c r="AU67" s="436"/>
      <c r="AV67" s="448"/>
      <c r="AW67" s="448"/>
      <c r="AX67" s="448"/>
      <c r="AY67" s="459"/>
      <c r="AZ67" s="436"/>
      <c r="BA67" s="448"/>
      <c r="BB67" s="448"/>
      <c r="BC67" s="448"/>
      <c r="BD67" s="524"/>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533</v>
      </c>
      <c r="C68" s="419"/>
      <c r="D68" s="419"/>
      <c r="E68" s="419"/>
      <c r="F68" s="419"/>
      <c r="G68" s="419"/>
      <c r="H68" s="419"/>
      <c r="I68" s="419"/>
      <c r="J68" s="419"/>
      <c r="K68" s="419"/>
      <c r="L68" s="419"/>
      <c r="M68" s="419"/>
      <c r="N68" s="419"/>
      <c r="O68" s="419"/>
      <c r="P68" s="431"/>
      <c r="Q68" s="437">
        <v>1081</v>
      </c>
      <c r="R68" s="449"/>
      <c r="S68" s="449"/>
      <c r="T68" s="449"/>
      <c r="U68" s="449"/>
      <c r="V68" s="449">
        <v>1081</v>
      </c>
      <c r="W68" s="449"/>
      <c r="X68" s="449"/>
      <c r="Y68" s="449"/>
      <c r="Z68" s="449"/>
      <c r="AA68" s="449" t="s">
        <v>202</v>
      </c>
      <c r="AB68" s="449"/>
      <c r="AC68" s="449"/>
      <c r="AD68" s="449"/>
      <c r="AE68" s="449"/>
      <c r="AF68" s="449" t="s">
        <v>202</v>
      </c>
      <c r="AG68" s="449"/>
      <c r="AH68" s="449"/>
      <c r="AI68" s="449"/>
      <c r="AJ68" s="449"/>
      <c r="AK68" s="449" t="s">
        <v>202</v>
      </c>
      <c r="AL68" s="449"/>
      <c r="AM68" s="449"/>
      <c r="AN68" s="449"/>
      <c r="AO68" s="449"/>
      <c r="AP68" s="449">
        <v>60</v>
      </c>
      <c r="AQ68" s="449"/>
      <c r="AR68" s="449"/>
      <c r="AS68" s="449"/>
      <c r="AT68" s="449"/>
      <c r="AU68" s="449">
        <v>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534</v>
      </c>
      <c r="C69" s="420"/>
      <c r="D69" s="420"/>
      <c r="E69" s="420"/>
      <c r="F69" s="420"/>
      <c r="G69" s="420"/>
      <c r="H69" s="420"/>
      <c r="I69" s="420"/>
      <c r="J69" s="420"/>
      <c r="K69" s="420"/>
      <c r="L69" s="420"/>
      <c r="M69" s="420"/>
      <c r="N69" s="420"/>
      <c r="O69" s="420"/>
      <c r="P69" s="432"/>
      <c r="Q69" s="438">
        <v>10</v>
      </c>
      <c r="R69" s="450"/>
      <c r="S69" s="450"/>
      <c r="T69" s="450"/>
      <c r="U69" s="450"/>
      <c r="V69" s="450">
        <v>2</v>
      </c>
      <c r="W69" s="450"/>
      <c r="X69" s="450"/>
      <c r="Y69" s="450"/>
      <c r="Z69" s="450"/>
      <c r="AA69" s="450">
        <f>Q69-V69</f>
        <v>8</v>
      </c>
      <c r="AB69" s="450"/>
      <c r="AC69" s="450"/>
      <c r="AD69" s="450"/>
      <c r="AE69" s="450"/>
      <c r="AF69" s="450">
        <v>8</v>
      </c>
      <c r="AG69" s="450"/>
      <c r="AH69" s="450"/>
      <c r="AI69" s="450"/>
      <c r="AJ69" s="450"/>
      <c r="AK69" s="450" t="s">
        <v>202</v>
      </c>
      <c r="AL69" s="450"/>
      <c r="AM69" s="450"/>
      <c r="AN69" s="450"/>
      <c r="AO69" s="450"/>
      <c r="AP69" s="450" t="s">
        <v>202</v>
      </c>
      <c r="AQ69" s="450"/>
      <c r="AR69" s="450"/>
      <c r="AS69" s="450"/>
      <c r="AT69" s="450"/>
      <c r="AU69" s="450" t="s">
        <v>202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535</v>
      </c>
      <c r="C70" s="420"/>
      <c r="D70" s="420"/>
      <c r="E70" s="420"/>
      <c r="F70" s="420"/>
      <c r="G70" s="420"/>
      <c r="H70" s="420"/>
      <c r="I70" s="420"/>
      <c r="J70" s="420"/>
      <c r="K70" s="420"/>
      <c r="L70" s="420"/>
      <c r="M70" s="420"/>
      <c r="N70" s="420"/>
      <c r="O70" s="420"/>
      <c r="P70" s="432"/>
      <c r="Q70" s="438">
        <v>51</v>
      </c>
      <c r="R70" s="450"/>
      <c r="S70" s="450"/>
      <c r="T70" s="450"/>
      <c r="U70" s="450"/>
      <c r="V70" s="450">
        <v>51</v>
      </c>
      <c r="W70" s="450"/>
      <c r="X70" s="450"/>
      <c r="Y70" s="450"/>
      <c r="Z70" s="450"/>
      <c r="AA70" s="450" t="s">
        <v>202</v>
      </c>
      <c r="AB70" s="450"/>
      <c r="AC70" s="450"/>
      <c r="AD70" s="450"/>
      <c r="AE70" s="450"/>
      <c r="AF70" s="450" t="s">
        <v>202</v>
      </c>
      <c r="AG70" s="450"/>
      <c r="AH70" s="450"/>
      <c r="AI70" s="450"/>
      <c r="AJ70" s="450"/>
      <c r="AK70" s="450" t="s">
        <v>202</v>
      </c>
      <c r="AL70" s="450"/>
      <c r="AM70" s="450"/>
      <c r="AN70" s="450"/>
      <c r="AO70" s="450"/>
      <c r="AP70" s="450" t="s">
        <v>202</v>
      </c>
      <c r="AQ70" s="450"/>
      <c r="AR70" s="450"/>
      <c r="AS70" s="450"/>
      <c r="AT70" s="450"/>
      <c r="AU70" s="450" t="s">
        <v>202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536</v>
      </c>
      <c r="C71" s="420"/>
      <c r="D71" s="420"/>
      <c r="E71" s="420"/>
      <c r="F71" s="420"/>
      <c r="G71" s="420"/>
      <c r="H71" s="420"/>
      <c r="I71" s="420"/>
      <c r="J71" s="420"/>
      <c r="K71" s="420"/>
      <c r="L71" s="420"/>
      <c r="M71" s="420"/>
      <c r="N71" s="420"/>
      <c r="O71" s="420"/>
      <c r="P71" s="432"/>
      <c r="Q71" s="438">
        <v>135</v>
      </c>
      <c r="R71" s="450"/>
      <c r="S71" s="450"/>
      <c r="T71" s="450"/>
      <c r="U71" s="450"/>
      <c r="V71" s="450">
        <v>126</v>
      </c>
      <c r="W71" s="450"/>
      <c r="X71" s="450"/>
      <c r="Y71" s="450"/>
      <c r="Z71" s="450"/>
      <c r="AA71" s="450">
        <f>Q71-V71</f>
        <v>9</v>
      </c>
      <c r="AB71" s="450"/>
      <c r="AC71" s="450"/>
      <c r="AD71" s="450"/>
      <c r="AE71" s="450"/>
      <c r="AF71" s="450">
        <v>9</v>
      </c>
      <c r="AG71" s="450"/>
      <c r="AH71" s="450"/>
      <c r="AI71" s="450"/>
      <c r="AJ71" s="450"/>
      <c r="AK71" s="450" t="s">
        <v>202</v>
      </c>
      <c r="AL71" s="450"/>
      <c r="AM71" s="450"/>
      <c r="AN71" s="450"/>
      <c r="AO71" s="450"/>
      <c r="AP71" s="450" t="s">
        <v>202</v>
      </c>
      <c r="AQ71" s="450"/>
      <c r="AR71" s="450"/>
      <c r="AS71" s="450"/>
      <c r="AT71" s="450"/>
      <c r="AU71" s="450" t="s">
        <v>202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537</v>
      </c>
      <c r="C72" s="420"/>
      <c r="D72" s="420"/>
      <c r="E72" s="420"/>
      <c r="F72" s="420"/>
      <c r="G72" s="420"/>
      <c r="H72" s="420"/>
      <c r="I72" s="420"/>
      <c r="J72" s="420"/>
      <c r="K72" s="420"/>
      <c r="L72" s="420"/>
      <c r="M72" s="420"/>
      <c r="N72" s="420"/>
      <c r="O72" s="420"/>
      <c r="P72" s="432"/>
      <c r="Q72" s="438">
        <v>3291</v>
      </c>
      <c r="R72" s="450"/>
      <c r="S72" s="450"/>
      <c r="T72" s="450"/>
      <c r="U72" s="450"/>
      <c r="V72" s="450">
        <v>2907</v>
      </c>
      <c r="W72" s="450"/>
      <c r="X72" s="450"/>
      <c r="Y72" s="450"/>
      <c r="Z72" s="450"/>
      <c r="AA72" s="450">
        <f>Q72-V72</f>
        <v>384</v>
      </c>
      <c r="AB72" s="450"/>
      <c r="AC72" s="450"/>
      <c r="AD72" s="450"/>
      <c r="AE72" s="450"/>
      <c r="AF72" s="450">
        <v>384</v>
      </c>
      <c r="AG72" s="450"/>
      <c r="AH72" s="450"/>
      <c r="AI72" s="450"/>
      <c r="AJ72" s="450"/>
      <c r="AK72" s="450" t="s">
        <v>202</v>
      </c>
      <c r="AL72" s="450"/>
      <c r="AM72" s="450"/>
      <c r="AN72" s="450"/>
      <c r="AO72" s="450"/>
      <c r="AP72" s="450" t="s">
        <v>202</v>
      </c>
      <c r="AQ72" s="450"/>
      <c r="AR72" s="450"/>
      <c r="AS72" s="450"/>
      <c r="AT72" s="450"/>
      <c r="AU72" s="450" t="s">
        <v>202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538</v>
      </c>
      <c r="C73" s="420"/>
      <c r="D73" s="420"/>
      <c r="E73" s="420"/>
      <c r="F73" s="420"/>
      <c r="G73" s="420"/>
      <c r="H73" s="420"/>
      <c r="I73" s="420"/>
      <c r="J73" s="420"/>
      <c r="K73" s="420"/>
      <c r="L73" s="420"/>
      <c r="M73" s="420"/>
      <c r="N73" s="420"/>
      <c r="O73" s="420"/>
      <c r="P73" s="432"/>
      <c r="Q73" s="438">
        <v>9</v>
      </c>
      <c r="R73" s="450"/>
      <c r="S73" s="450"/>
      <c r="T73" s="450"/>
      <c r="U73" s="450"/>
      <c r="V73" s="450">
        <v>9</v>
      </c>
      <c r="W73" s="450"/>
      <c r="X73" s="450"/>
      <c r="Y73" s="450"/>
      <c r="Z73" s="450"/>
      <c r="AA73" s="450" t="s">
        <v>202</v>
      </c>
      <c r="AB73" s="450"/>
      <c r="AC73" s="450"/>
      <c r="AD73" s="450"/>
      <c r="AE73" s="450"/>
      <c r="AF73" s="450" t="s">
        <v>202</v>
      </c>
      <c r="AG73" s="450"/>
      <c r="AH73" s="450"/>
      <c r="AI73" s="450"/>
      <c r="AJ73" s="450"/>
      <c r="AK73" s="450" t="s">
        <v>202</v>
      </c>
      <c r="AL73" s="450"/>
      <c r="AM73" s="450"/>
      <c r="AN73" s="450"/>
      <c r="AO73" s="450"/>
      <c r="AP73" s="450" t="s">
        <v>202</v>
      </c>
      <c r="AQ73" s="450"/>
      <c r="AR73" s="450"/>
      <c r="AS73" s="450"/>
      <c r="AT73" s="450"/>
      <c r="AU73" s="450" t="s">
        <v>202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539</v>
      </c>
      <c r="C74" s="420"/>
      <c r="D74" s="420"/>
      <c r="E74" s="420"/>
      <c r="F74" s="420"/>
      <c r="G74" s="420"/>
      <c r="H74" s="420"/>
      <c r="I74" s="420"/>
      <c r="J74" s="420"/>
      <c r="K74" s="420"/>
      <c r="L74" s="420"/>
      <c r="M74" s="420"/>
      <c r="N74" s="420"/>
      <c r="O74" s="420"/>
      <c r="P74" s="432"/>
      <c r="Q74" s="438">
        <v>67</v>
      </c>
      <c r="R74" s="450"/>
      <c r="S74" s="450"/>
      <c r="T74" s="450"/>
      <c r="U74" s="450"/>
      <c r="V74" s="450">
        <v>49</v>
      </c>
      <c r="W74" s="450"/>
      <c r="X74" s="450"/>
      <c r="Y74" s="450"/>
      <c r="Z74" s="450"/>
      <c r="AA74" s="450">
        <f>Q74-V74</f>
        <v>18</v>
      </c>
      <c r="AB74" s="450"/>
      <c r="AC74" s="450"/>
      <c r="AD74" s="450"/>
      <c r="AE74" s="450"/>
      <c r="AF74" s="450">
        <v>18</v>
      </c>
      <c r="AG74" s="450"/>
      <c r="AH74" s="450"/>
      <c r="AI74" s="450"/>
      <c r="AJ74" s="450"/>
      <c r="AK74" s="450" t="s">
        <v>202</v>
      </c>
      <c r="AL74" s="450"/>
      <c r="AM74" s="450"/>
      <c r="AN74" s="450"/>
      <c r="AO74" s="450"/>
      <c r="AP74" s="450" t="s">
        <v>202</v>
      </c>
      <c r="AQ74" s="450"/>
      <c r="AR74" s="450"/>
      <c r="AS74" s="450"/>
      <c r="AT74" s="450"/>
      <c r="AU74" s="450" t="s">
        <v>202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540</v>
      </c>
      <c r="C75" s="420"/>
      <c r="D75" s="420"/>
      <c r="E75" s="420"/>
      <c r="F75" s="420"/>
      <c r="G75" s="420"/>
      <c r="H75" s="420"/>
      <c r="I75" s="420"/>
      <c r="J75" s="420"/>
      <c r="K75" s="420"/>
      <c r="L75" s="420"/>
      <c r="M75" s="420"/>
      <c r="N75" s="420"/>
      <c r="O75" s="420"/>
      <c r="P75" s="432"/>
      <c r="Q75" s="444">
        <v>147566</v>
      </c>
      <c r="R75" s="456"/>
      <c r="S75" s="456"/>
      <c r="T75" s="456"/>
      <c r="U75" s="460"/>
      <c r="V75" s="461">
        <v>144092</v>
      </c>
      <c r="W75" s="456"/>
      <c r="X75" s="456"/>
      <c r="Y75" s="456"/>
      <c r="Z75" s="460"/>
      <c r="AA75" s="450">
        <f>Q75-V75</f>
        <v>3474</v>
      </c>
      <c r="AB75" s="450"/>
      <c r="AC75" s="450"/>
      <c r="AD75" s="450"/>
      <c r="AE75" s="450"/>
      <c r="AF75" s="461">
        <v>3474</v>
      </c>
      <c r="AG75" s="456"/>
      <c r="AH75" s="456"/>
      <c r="AI75" s="456"/>
      <c r="AJ75" s="460"/>
      <c r="AK75" s="450" t="s">
        <v>202</v>
      </c>
      <c r="AL75" s="450"/>
      <c r="AM75" s="450"/>
      <c r="AN75" s="450"/>
      <c r="AO75" s="450"/>
      <c r="AP75" s="450" t="s">
        <v>202</v>
      </c>
      <c r="AQ75" s="450"/>
      <c r="AR75" s="450"/>
      <c r="AS75" s="450"/>
      <c r="AT75" s="450"/>
      <c r="AU75" s="450" t="s">
        <v>202</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252</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AF69+AF71+AF72+AF74+AF75</f>
        <v>3893</v>
      </c>
      <c r="AG88" s="452"/>
      <c r="AH88" s="452"/>
      <c r="AI88" s="452"/>
      <c r="AJ88" s="452"/>
      <c r="AK88" s="455"/>
      <c r="AL88" s="455"/>
      <c r="AM88" s="455"/>
      <c r="AN88" s="455"/>
      <c r="AO88" s="455"/>
      <c r="AP88" s="452">
        <f>AP68</f>
        <v>60</v>
      </c>
      <c r="AQ88" s="452"/>
      <c r="AR88" s="452"/>
      <c r="AS88" s="452"/>
      <c r="AT88" s="452"/>
      <c r="AU88" s="452">
        <f>AU68</f>
        <v>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252</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CR7</f>
        <v>111</v>
      </c>
      <c r="CS102" s="604"/>
      <c r="CT102" s="604"/>
      <c r="CU102" s="604"/>
      <c r="CV102" s="697"/>
      <c r="CW102" s="696">
        <v>0</v>
      </c>
      <c r="CX102" s="604"/>
      <c r="CY102" s="604"/>
      <c r="CZ102" s="604"/>
      <c r="DA102" s="697"/>
      <c r="DB102" s="696">
        <v>0</v>
      </c>
      <c r="DC102" s="604"/>
      <c r="DD102" s="604"/>
      <c r="DE102" s="604"/>
      <c r="DF102" s="697"/>
      <c r="DG102" s="696">
        <v>0</v>
      </c>
      <c r="DH102" s="604"/>
      <c r="DI102" s="604"/>
      <c r="DJ102" s="604"/>
      <c r="DK102" s="697"/>
      <c r="DL102" s="696">
        <v>0</v>
      </c>
      <c r="DM102" s="604"/>
      <c r="DN102" s="604"/>
      <c r="DO102" s="604"/>
      <c r="DP102" s="697"/>
      <c r="DQ102" s="696">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471</v>
      </c>
      <c r="AG109" s="406"/>
      <c r="AH109" s="406"/>
      <c r="AI109" s="406"/>
      <c r="AJ109" s="469"/>
      <c r="AK109" s="480" t="s">
        <v>389</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471</v>
      </c>
      <c r="BW109" s="406"/>
      <c r="BX109" s="406"/>
      <c r="BY109" s="406"/>
      <c r="BZ109" s="469"/>
      <c r="CA109" s="480" t="s">
        <v>389</v>
      </c>
      <c r="CB109" s="406"/>
      <c r="CC109" s="406"/>
      <c r="CD109" s="406"/>
      <c r="CE109" s="469"/>
      <c r="CF109" s="655" t="s">
        <v>472</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471</v>
      </c>
      <c r="DM109" s="406"/>
      <c r="DN109" s="406"/>
      <c r="DO109" s="406"/>
      <c r="DP109" s="469"/>
      <c r="DQ109" s="480" t="s">
        <v>389</v>
      </c>
      <c r="DR109" s="406"/>
      <c r="DS109" s="406"/>
      <c r="DT109" s="406"/>
      <c r="DU109" s="469"/>
      <c r="DV109" s="480" t="s">
        <v>472</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1639147</v>
      </c>
      <c r="AB110" s="487"/>
      <c r="AC110" s="487"/>
      <c r="AD110" s="487"/>
      <c r="AE110" s="499"/>
      <c r="AF110" s="515">
        <v>1624681</v>
      </c>
      <c r="AG110" s="487"/>
      <c r="AH110" s="487"/>
      <c r="AI110" s="487"/>
      <c r="AJ110" s="499"/>
      <c r="AK110" s="515">
        <v>1691719</v>
      </c>
      <c r="AL110" s="487"/>
      <c r="AM110" s="487"/>
      <c r="AN110" s="487"/>
      <c r="AO110" s="499"/>
      <c r="AP110" s="538">
        <v>37.6</v>
      </c>
      <c r="AQ110" s="546"/>
      <c r="AR110" s="546"/>
      <c r="AS110" s="546"/>
      <c r="AT110" s="556"/>
      <c r="AU110" s="568" t="s">
        <v>124</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15348111</v>
      </c>
      <c r="BR110" s="640"/>
      <c r="BS110" s="640"/>
      <c r="BT110" s="640"/>
      <c r="BU110" s="640"/>
      <c r="BV110" s="640">
        <v>15228450</v>
      </c>
      <c r="BW110" s="640"/>
      <c r="BX110" s="640"/>
      <c r="BY110" s="640"/>
      <c r="BZ110" s="640"/>
      <c r="CA110" s="640">
        <v>14427256</v>
      </c>
      <c r="CB110" s="640"/>
      <c r="CC110" s="640"/>
      <c r="CD110" s="640"/>
      <c r="CE110" s="640"/>
      <c r="CF110" s="656">
        <v>320.39999999999998</v>
      </c>
      <c r="CG110" s="660"/>
      <c r="CH110" s="660"/>
      <c r="CI110" s="660"/>
      <c r="CJ110" s="660"/>
      <c r="CK110" s="672" t="s">
        <v>386</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202</v>
      </c>
      <c r="DH110" s="640"/>
      <c r="DI110" s="640"/>
      <c r="DJ110" s="640"/>
      <c r="DK110" s="640"/>
      <c r="DL110" s="640" t="s">
        <v>202</v>
      </c>
      <c r="DM110" s="640"/>
      <c r="DN110" s="640"/>
      <c r="DO110" s="640"/>
      <c r="DP110" s="640"/>
      <c r="DQ110" s="640" t="s">
        <v>202</v>
      </c>
      <c r="DR110" s="640"/>
      <c r="DS110" s="640"/>
      <c r="DT110" s="640"/>
      <c r="DU110" s="640"/>
      <c r="DV110" s="712" t="s">
        <v>202</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500"/>
      <c r="AF111" s="516" t="s">
        <v>202</v>
      </c>
      <c r="AG111" s="446"/>
      <c r="AH111" s="446"/>
      <c r="AI111" s="446"/>
      <c r="AJ111" s="500"/>
      <c r="AK111" s="516" t="s">
        <v>202</v>
      </c>
      <c r="AL111" s="446"/>
      <c r="AM111" s="446"/>
      <c r="AN111" s="446"/>
      <c r="AO111" s="500"/>
      <c r="AP111" s="539" t="s">
        <v>202</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t="s">
        <v>202</v>
      </c>
      <c r="BR111" s="641"/>
      <c r="BS111" s="641"/>
      <c r="BT111" s="641"/>
      <c r="BU111" s="641"/>
      <c r="BV111" s="641" t="s">
        <v>202</v>
      </c>
      <c r="BW111" s="641"/>
      <c r="BX111" s="641"/>
      <c r="BY111" s="641"/>
      <c r="BZ111" s="641"/>
      <c r="CA111" s="641" t="s">
        <v>202</v>
      </c>
      <c r="CB111" s="641"/>
      <c r="CC111" s="641"/>
      <c r="CD111" s="641"/>
      <c r="CE111" s="641"/>
      <c r="CF111" s="657" t="s">
        <v>202</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202</v>
      </c>
      <c r="DH111" s="641"/>
      <c r="DI111" s="641"/>
      <c r="DJ111" s="641"/>
      <c r="DK111" s="641"/>
      <c r="DL111" s="641" t="s">
        <v>202</v>
      </c>
      <c r="DM111" s="641"/>
      <c r="DN111" s="641"/>
      <c r="DO111" s="641"/>
      <c r="DP111" s="641"/>
      <c r="DQ111" s="641" t="s">
        <v>202</v>
      </c>
      <c r="DR111" s="641"/>
      <c r="DS111" s="641"/>
      <c r="DT111" s="641"/>
      <c r="DU111" s="641"/>
      <c r="DV111" s="713" t="s">
        <v>202</v>
      </c>
      <c r="DW111" s="713"/>
      <c r="DX111" s="713"/>
      <c r="DY111" s="713"/>
      <c r="DZ111" s="722"/>
    </row>
    <row r="112" spans="1:131" s="365" customFormat="1" ht="26.25" customHeight="1">
      <c r="A112" s="386" t="s">
        <v>153</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500"/>
      <c r="AF112" s="516" t="s">
        <v>202</v>
      </c>
      <c r="AG112" s="446"/>
      <c r="AH112" s="446"/>
      <c r="AI112" s="446"/>
      <c r="AJ112" s="500"/>
      <c r="AK112" s="516" t="s">
        <v>202</v>
      </c>
      <c r="AL112" s="446"/>
      <c r="AM112" s="446"/>
      <c r="AN112" s="446"/>
      <c r="AO112" s="500"/>
      <c r="AP112" s="539" t="s">
        <v>202</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514333</v>
      </c>
      <c r="BR112" s="641"/>
      <c r="BS112" s="641"/>
      <c r="BT112" s="641"/>
      <c r="BU112" s="641"/>
      <c r="BV112" s="641">
        <v>562761</v>
      </c>
      <c r="BW112" s="641"/>
      <c r="BX112" s="641"/>
      <c r="BY112" s="641"/>
      <c r="BZ112" s="641"/>
      <c r="CA112" s="641">
        <v>492501</v>
      </c>
      <c r="CB112" s="641"/>
      <c r="CC112" s="641"/>
      <c r="CD112" s="641"/>
      <c r="CE112" s="641"/>
      <c r="CF112" s="657">
        <v>10.9</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202</v>
      </c>
      <c r="DH112" s="641"/>
      <c r="DI112" s="641"/>
      <c r="DJ112" s="641"/>
      <c r="DK112" s="641"/>
      <c r="DL112" s="641" t="s">
        <v>202</v>
      </c>
      <c r="DM112" s="641"/>
      <c r="DN112" s="641"/>
      <c r="DO112" s="641"/>
      <c r="DP112" s="641"/>
      <c r="DQ112" s="641" t="s">
        <v>202</v>
      </c>
      <c r="DR112" s="641"/>
      <c r="DS112" s="641"/>
      <c r="DT112" s="641"/>
      <c r="DU112" s="641"/>
      <c r="DV112" s="713" t="s">
        <v>202</v>
      </c>
      <c r="DW112" s="713"/>
      <c r="DX112" s="713"/>
      <c r="DY112" s="713"/>
      <c r="DZ112" s="722"/>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31939</v>
      </c>
      <c r="AB113" s="446"/>
      <c r="AC113" s="446"/>
      <c r="AD113" s="446"/>
      <c r="AE113" s="500"/>
      <c r="AF113" s="516">
        <v>35997</v>
      </c>
      <c r="AG113" s="446"/>
      <c r="AH113" s="446"/>
      <c r="AI113" s="446"/>
      <c r="AJ113" s="500"/>
      <c r="AK113" s="516">
        <v>45611</v>
      </c>
      <c r="AL113" s="446"/>
      <c r="AM113" s="446"/>
      <c r="AN113" s="446"/>
      <c r="AO113" s="500"/>
      <c r="AP113" s="539">
        <v>1</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34786</v>
      </c>
      <c r="BR113" s="641"/>
      <c r="BS113" s="641"/>
      <c r="BT113" s="641"/>
      <c r="BU113" s="641"/>
      <c r="BV113" s="641">
        <v>19383</v>
      </c>
      <c r="BW113" s="641"/>
      <c r="BX113" s="641"/>
      <c r="BY113" s="641"/>
      <c r="BZ113" s="641"/>
      <c r="CA113" s="641">
        <v>5462</v>
      </c>
      <c r="CB113" s="641"/>
      <c r="CC113" s="641"/>
      <c r="CD113" s="641"/>
      <c r="CE113" s="641"/>
      <c r="CF113" s="657">
        <v>0.1</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202</v>
      </c>
      <c r="DH113" s="446"/>
      <c r="DI113" s="446"/>
      <c r="DJ113" s="446"/>
      <c r="DK113" s="500"/>
      <c r="DL113" s="516" t="s">
        <v>202</v>
      </c>
      <c r="DM113" s="446"/>
      <c r="DN113" s="446"/>
      <c r="DO113" s="446"/>
      <c r="DP113" s="500"/>
      <c r="DQ113" s="516" t="s">
        <v>202</v>
      </c>
      <c r="DR113" s="446"/>
      <c r="DS113" s="446"/>
      <c r="DT113" s="446"/>
      <c r="DU113" s="500"/>
      <c r="DV113" s="539" t="s">
        <v>202</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16771</v>
      </c>
      <c r="AB114" s="446"/>
      <c r="AC114" s="446"/>
      <c r="AD114" s="446"/>
      <c r="AE114" s="500"/>
      <c r="AF114" s="516">
        <v>17912</v>
      </c>
      <c r="AG114" s="446"/>
      <c r="AH114" s="446"/>
      <c r="AI114" s="446"/>
      <c r="AJ114" s="500"/>
      <c r="AK114" s="516">
        <v>10699</v>
      </c>
      <c r="AL114" s="446"/>
      <c r="AM114" s="446"/>
      <c r="AN114" s="446"/>
      <c r="AO114" s="500"/>
      <c r="AP114" s="539">
        <v>0.2</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1240415</v>
      </c>
      <c r="BR114" s="641"/>
      <c r="BS114" s="641"/>
      <c r="BT114" s="641"/>
      <c r="BU114" s="641"/>
      <c r="BV114" s="641">
        <v>1274884</v>
      </c>
      <c r="BW114" s="641"/>
      <c r="BX114" s="641"/>
      <c r="BY114" s="641"/>
      <c r="BZ114" s="641"/>
      <c r="CA114" s="641">
        <v>1279165</v>
      </c>
      <c r="CB114" s="641"/>
      <c r="CC114" s="641"/>
      <c r="CD114" s="641"/>
      <c r="CE114" s="641"/>
      <c r="CF114" s="657">
        <v>28.4</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500"/>
      <c r="DL114" s="516" t="s">
        <v>202</v>
      </c>
      <c r="DM114" s="446"/>
      <c r="DN114" s="446"/>
      <c r="DO114" s="446"/>
      <c r="DP114" s="500"/>
      <c r="DQ114" s="516" t="s">
        <v>202</v>
      </c>
      <c r="DR114" s="446"/>
      <c r="DS114" s="446"/>
      <c r="DT114" s="446"/>
      <c r="DU114" s="500"/>
      <c r="DV114" s="539" t="s">
        <v>202</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202</v>
      </c>
      <c r="AB115" s="446"/>
      <c r="AC115" s="446"/>
      <c r="AD115" s="446"/>
      <c r="AE115" s="500"/>
      <c r="AF115" s="516" t="s">
        <v>202</v>
      </c>
      <c r="AG115" s="446"/>
      <c r="AH115" s="446"/>
      <c r="AI115" s="446"/>
      <c r="AJ115" s="500"/>
      <c r="AK115" s="516" t="s">
        <v>202</v>
      </c>
      <c r="AL115" s="446"/>
      <c r="AM115" s="446"/>
      <c r="AN115" s="446"/>
      <c r="AO115" s="500"/>
      <c r="AP115" s="539" t="s">
        <v>202</v>
      </c>
      <c r="AQ115" s="547"/>
      <c r="AR115" s="547"/>
      <c r="AS115" s="547"/>
      <c r="AT115" s="557"/>
      <c r="AU115" s="569"/>
      <c r="AV115" s="578"/>
      <c r="AW115" s="578"/>
      <c r="AX115" s="578"/>
      <c r="AY115" s="578"/>
      <c r="AZ115" s="425" t="s">
        <v>350</v>
      </c>
      <c r="BA115" s="378"/>
      <c r="BB115" s="378"/>
      <c r="BC115" s="378"/>
      <c r="BD115" s="378"/>
      <c r="BE115" s="378"/>
      <c r="BF115" s="378"/>
      <c r="BG115" s="378"/>
      <c r="BH115" s="378"/>
      <c r="BI115" s="378"/>
      <c r="BJ115" s="378"/>
      <c r="BK115" s="378"/>
      <c r="BL115" s="378"/>
      <c r="BM115" s="378"/>
      <c r="BN115" s="378"/>
      <c r="BO115" s="378"/>
      <c r="BP115" s="472"/>
      <c r="BQ115" s="633" t="s">
        <v>202</v>
      </c>
      <c r="BR115" s="641"/>
      <c r="BS115" s="641"/>
      <c r="BT115" s="641"/>
      <c r="BU115" s="641"/>
      <c r="BV115" s="641" t="s">
        <v>202</v>
      </c>
      <c r="BW115" s="641"/>
      <c r="BX115" s="641"/>
      <c r="BY115" s="641"/>
      <c r="BZ115" s="641"/>
      <c r="CA115" s="641" t="s">
        <v>202</v>
      </c>
      <c r="CB115" s="641"/>
      <c r="CC115" s="641"/>
      <c r="CD115" s="641"/>
      <c r="CE115" s="641"/>
      <c r="CF115" s="657" t="s">
        <v>202</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500"/>
      <c r="DL115" s="516" t="s">
        <v>202</v>
      </c>
      <c r="DM115" s="446"/>
      <c r="DN115" s="446"/>
      <c r="DO115" s="446"/>
      <c r="DP115" s="500"/>
      <c r="DQ115" s="516" t="s">
        <v>202</v>
      </c>
      <c r="DR115" s="446"/>
      <c r="DS115" s="446"/>
      <c r="DT115" s="446"/>
      <c r="DU115" s="500"/>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56</v>
      </c>
      <c r="AB116" s="446"/>
      <c r="AC116" s="446"/>
      <c r="AD116" s="446"/>
      <c r="AE116" s="500"/>
      <c r="AF116" s="516">
        <v>18</v>
      </c>
      <c r="AG116" s="446"/>
      <c r="AH116" s="446"/>
      <c r="AI116" s="446"/>
      <c r="AJ116" s="500"/>
      <c r="AK116" s="516" t="s">
        <v>202</v>
      </c>
      <c r="AL116" s="446"/>
      <c r="AM116" s="446"/>
      <c r="AN116" s="446"/>
      <c r="AO116" s="500"/>
      <c r="AP116" s="539" t="s">
        <v>202</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202</v>
      </c>
      <c r="BR116" s="641"/>
      <c r="BS116" s="641"/>
      <c r="BT116" s="641"/>
      <c r="BU116" s="641"/>
      <c r="BV116" s="641" t="s">
        <v>202</v>
      </c>
      <c r="BW116" s="641"/>
      <c r="BX116" s="641"/>
      <c r="BY116" s="641"/>
      <c r="BZ116" s="641"/>
      <c r="CA116" s="641" t="s">
        <v>202</v>
      </c>
      <c r="CB116" s="641"/>
      <c r="CC116" s="641"/>
      <c r="CD116" s="641"/>
      <c r="CE116" s="641"/>
      <c r="CF116" s="657" t="s">
        <v>202</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500"/>
      <c r="DL116" s="516" t="s">
        <v>202</v>
      </c>
      <c r="DM116" s="446"/>
      <c r="DN116" s="446"/>
      <c r="DO116" s="446"/>
      <c r="DP116" s="500"/>
      <c r="DQ116" s="516" t="s">
        <v>202</v>
      </c>
      <c r="DR116" s="446"/>
      <c r="DS116" s="446"/>
      <c r="DT116" s="446"/>
      <c r="DU116" s="500"/>
      <c r="DV116" s="539" t="s">
        <v>202</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1687913</v>
      </c>
      <c r="AB117" s="488"/>
      <c r="AC117" s="488"/>
      <c r="AD117" s="488"/>
      <c r="AE117" s="501"/>
      <c r="AF117" s="517">
        <v>1678608</v>
      </c>
      <c r="AG117" s="488"/>
      <c r="AH117" s="488"/>
      <c r="AI117" s="488"/>
      <c r="AJ117" s="501"/>
      <c r="AK117" s="517">
        <v>1748029</v>
      </c>
      <c r="AL117" s="488"/>
      <c r="AM117" s="488"/>
      <c r="AN117" s="488"/>
      <c r="AO117" s="501"/>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202</v>
      </c>
      <c r="BR117" s="641"/>
      <c r="BS117" s="641"/>
      <c r="BT117" s="641"/>
      <c r="BU117" s="641"/>
      <c r="BV117" s="641" t="s">
        <v>202</v>
      </c>
      <c r="BW117" s="641"/>
      <c r="BX117" s="641"/>
      <c r="BY117" s="641"/>
      <c r="BZ117" s="641"/>
      <c r="CA117" s="641" t="s">
        <v>202</v>
      </c>
      <c r="CB117" s="641"/>
      <c r="CC117" s="641"/>
      <c r="CD117" s="641"/>
      <c r="CE117" s="641"/>
      <c r="CF117" s="657" t="s">
        <v>202</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500"/>
      <c r="DL117" s="516" t="s">
        <v>202</v>
      </c>
      <c r="DM117" s="446"/>
      <c r="DN117" s="446"/>
      <c r="DO117" s="446"/>
      <c r="DP117" s="500"/>
      <c r="DQ117" s="516" t="s">
        <v>202</v>
      </c>
      <c r="DR117" s="446"/>
      <c r="DS117" s="446"/>
      <c r="DT117" s="446"/>
      <c r="DU117" s="500"/>
      <c r="DV117" s="539" t="s">
        <v>202</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471</v>
      </c>
      <c r="AG118" s="406"/>
      <c r="AH118" s="406"/>
      <c r="AI118" s="406"/>
      <c r="AJ118" s="469"/>
      <c r="AK118" s="480" t="s">
        <v>389</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202</v>
      </c>
      <c r="BR118" s="642"/>
      <c r="BS118" s="642"/>
      <c r="BT118" s="642"/>
      <c r="BU118" s="642"/>
      <c r="BV118" s="642" t="s">
        <v>202</v>
      </c>
      <c r="BW118" s="642"/>
      <c r="BX118" s="642"/>
      <c r="BY118" s="642"/>
      <c r="BZ118" s="642"/>
      <c r="CA118" s="642" t="s">
        <v>202</v>
      </c>
      <c r="CB118" s="642"/>
      <c r="CC118" s="642"/>
      <c r="CD118" s="642"/>
      <c r="CE118" s="642"/>
      <c r="CF118" s="657" t="s">
        <v>202</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500"/>
      <c r="DL118" s="516" t="s">
        <v>202</v>
      </c>
      <c r="DM118" s="446"/>
      <c r="DN118" s="446"/>
      <c r="DO118" s="446"/>
      <c r="DP118" s="500"/>
      <c r="DQ118" s="516" t="s">
        <v>202</v>
      </c>
      <c r="DR118" s="446"/>
      <c r="DS118" s="446"/>
      <c r="DT118" s="446"/>
      <c r="DU118" s="500"/>
      <c r="DV118" s="539" t="s">
        <v>202</v>
      </c>
      <c r="DW118" s="547"/>
      <c r="DX118" s="547"/>
      <c r="DY118" s="547"/>
      <c r="DZ118" s="557"/>
    </row>
    <row r="119" spans="1:130" s="365" customFormat="1" ht="26.25" customHeight="1">
      <c r="A119" s="389" t="s">
        <v>386</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9"/>
      <c r="AF119" s="515" t="s">
        <v>202</v>
      </c>
      <c r="AG119" s="487"/>
      <c r="AH119" s="487"/>
      <c r="AI119" s="487"/>
      <c r="AJ119" s="499"/>
      <c r="AK119" s="515" t="s">
        <v>202</v>
      </c>
      <c r="AL119" s="487"/>
      <c r="AM119" s="487"/>
      <c r="AN119" s="487"/>
      <c r="AO119" s="499"/>
      <c r="AP119" s="538" t="s">
        <v>202</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171</v>
      </c>
      <c r="BP119" s="629"/>
      <c r="BQ119" s="634">
        <v>17137645</v>
      </c>
      <c r="BR119" s="642"/>
      <c r="BS119" s="642"/>
      <c r="BT119" s="642"/>
      <c r="BU119" s="642"/>
      <c r="BV119" s="642">
        <v>17085478</v>
      </c>
      <c r="BW119" s="642"/>
      <c r="BX119" s="642"/>
      <c r="BY119" s="642"/>
      <c r="BZ119" s="642"/>
      <c r="CA119" s="642">
        <v>16204384</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2"/>
      <c r="DL119" s="518" t="s">
        <v>202</v>
      </c>
      <c r="DM119" s="489"/>
      <c r="DN119" s="489"/>
      <c r="DO119" s="489"/>
      <c r="DP119" s="502"/>
      <c r="DQ119" s="518" t="s">
        <v>202</v>
      </c>
      <c r="DR119" s="489"/>
      <c r="DS119" s="489"/>
      <c r="DT119" s="489"/>
      <c r="DU119" s="502"/>
      <c r="DV119" s="714" t="s">
        <v>202</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500"/>
      <c r="AF120" s="516" t="s">
        <v>202</v>
      </c>
      <c r="AG120" s="446"/>
      <c r="AH120" s="446"/>
      <c r="AI120" s="446"/>
      <c r="AJ120" s="500"/>
      <c r="AK120" s="516" t="s">
        <v>202</v>
      </c>
      <c r="AL120" s="446"/>
      <c r="AM120" s="446"/>
      <c r="AN120" s="446"/>
      <c r="AO120" s="500"/>
      <c r="AP120" s="539" t="s">
        <v>202</v>
      </c>
      <c r="AQ120" s="547"/>
      <c r="AR120" s="547"/>
      <c r="AS120" s="547"/>
      <c r="AT120" s="557"/>
      <c r="AU120" s="571" t="s">
        <v>476</v>
      </c>
      <c r="AV120" s="580"/>
      <c r="AW120" s="580"/>
      <c r="AX120" s="580"/>
      <c r="AY120" s="591"/>
      <c r="AZ120" s="424" t="s">
        <v>217</v>
      </c>
      <c r="BA120" s="407"/>
      <c r="BB120" s="407"/>
      <c r="BC120" s="407"/>
      <c r="BD120" s="407"/>
      <c r="BE120" s="407"/>
      <c r="BF120" s="407"/>
      <c r="BG120" s="407"/>
      <c r="BH120" s="407"/>
      <c r="BI120" s="407"/>
      <c r="BJ120" s="407"/>
      <c r="BK120" s="407"/>
      <c r="BL120" s="407"/>
      <c r="BM120" s="407"/>
      <c r="BN120" s="407"/>
      <c r="BO120" s="407"/>
      <c r="BP120" s="470"/>
      <c r="BQ120" s="632">
        <v>2160391</v>
      </c>
      <c r="BR120" s="640"/>
      <c r="BS120" s="640"/>
      <c r="BT120" s="640"/>
      <c r="BU120" s="640"/>
      <c r="BV120" s="640">
        <v>2706416</v>
      </c>
      <c r="BW120" s="640"/>
      <c r="BX120" s="640"/>
      <c r="BY120" s="640"/>
      <c r="BZ120" s="640"/>
      <c r="CA120" s="640">
        <v>2961504</v>
      </c>
      <c r="CB120" s="640"/>
      <c r="CC120" s="640"/>
      <c r="CD120" s="640"/>
      <c r="CE120" s="640"/>
      <c r="CF120" s="656">
        <v>65.8</v>
      </c>
      <c r="CG120" s="660"/>
      <c r="CH120" s="660"/>
      <c r="CI120" s="660"/>
      <c r="CJ120" s="660"/>
      <c r="CK120" s="675" t="s">
        <v>269</v>
      </c>
      <c r="CL120" s="685"/>
      <c r="CM120" s="685"/>
      <c r="CN120" s="685"/>
      <c r="CO120" s="688"/>
      <c r="CP120" s="692" t="s">
        <v>462</v>
      </c>
      <c r="CQ120" s="695"/>
      <c r="CR120" s="695"/>
      <c r="CS120" s="695"/>
      <c r="CT120" s="695"/>
      <c r="CU120" s="695"/>
      <c r="CV120" s="695"/>
      <c r="CW120" s="695"/>
      <c r="CX120" s="695"/>
      <c r="CY120" s="695"/>
      <c r="CZ120" s="695"/>
      <c r="DA120" s="695"/>
      <c r="DB120" s="695"/>
      <c r="DC120" s="695"/>
      <c r="DD120" s="695"/>
      <c r="DE120" s="695"/>
      <c r="DF120" s="698"/>
      <c r="DG120" s="632">
        <v>514333</v>
      </c>
      <c r="DH120" s="640"/>
      <c r="DI120" s="640"/>
      <c r="DJ120" s="640"/>
      <c r="DK120" s="640"/>
      <c r="DL120" s="640">
        <v>562761</v>
      </c>
      <c r="DM120" s="640"/>
      <c r="DN120" s="640"/>
      <c r="DO120" s="640"/>
      <c r="DP120" s="640"/>
      <c r="DQ120" s="640">
        <v>492501</v>
      </c>
      <c r="DR120" s="640"/>
      <c r="DS120" s="640"/>
      <c r="DT120" s="640"/>
      <c r="DU120" s="640"/>
      <c r="DV120" s="712">
        <v>10.9</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202</v>
      </c>
      <c r="AB121" s="446"/>
      <c r="AC121" s="446"/>
      <c r="AD121" s="446"/>
      <c r="AE121" s="500"/>
      <c r="AF121" s="516" t="s">
        <v>202</v>
      </c>
      <c r="AG121" s="446"/>
      <c r="AH121" s="446"/>
      <c r="AI121" s="446"/>
      <c r="AJ121" s="500"/>
      <c r="AK121" s="516" t="s">
        <v>202</v>
      </c>
      <c r="AL121" s="446"/>
      <c r="AM121" s="446"/>
      <c r="AN121" s="446"/>
      <c r="AO121" s="500"/>
      <c r="AP121" s="539" t="s">
        <v>202</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138873</v>
      </c>
      <c r="BR121" s="641"/>
      <c r="BS121" s="641"/>
      <c r="BT121" s="641"/>
      <c r="BU121" s="641"/>
      <c r="BV121" s="641">
        <v>105306</v>
      </c>
      <c r="BW121" s="641"/>
      <c r="BX121" s="641"/>
      <c r="BY121" s="641"/>
      <c r="BZ121" s="641"/>
      <c r="CA121" s="641">
        <v>171190</v>
      </c>
      <c r="CB121" s="641"/>
      <c r="CC121" s="641"/>
      <c r="CD121" s="641"/>
      <c r="CE121" s="641"/>
      <c r="CF121" s="657">
        <v>3.8</v>
      </c>
      <c r="CG121" s="661"/>
      <c r="CH121" s="661"/>
      <c r="CI121" s="661"/>
      <c r="CJ121" s="661"/>
      <c r="CK121" s="676"/>
      <c r="CL121" s="686"/>
      <c r="CM121" s="686"/>
      <c r="CN121" s="686"/>
      <c r="CO121" s="689"/>
      <c r="CP121" s="693" t="s">
        <v>27</v>
      </c>
      <c r="CQ121" s="403"/>
      <c r="CR121" s="403"/>
      <c r="CS121" s="403"/>
      <c r="CT121" s="403"/>
      <c r="CU121" s="403"/>
      <c r="CV121" s="403"/>
      <c r="CW121" s="403"/>
      <c r="CX121" s="403"/>
      <c r="CY121" s="403"/>
      <c r="CZ121" s="403"/>
      <c r="DA121" s="403"/>
      <c r="DB121" s="403"/>
      <c r="DC121" s="403"/>
      <c r="DD121" s="403"/>
      <c r="DE121" s="403"/>
      <c r="DF121" s="699"/>
      <c r="DG121" s="633" t="s">
        <v>202</v>
      </c>
      <c r="DH121" s="641"/>
      <c r="DI121" s="641"/>
      <c r="DJ121" s="641"/>
      <c r="DK121" s="641"/>
      <c r="DL121" s="641" t="s">
        <v>202</v>
      </c>
      <c r="DM121" s="641"/>
      <c r="DN121" s="641"/>
      <c r="DO121" s="641"/>
      <c r="DP121" s="641"/>
      <c r="DQ121" s="641" t="s">
        <v>202</v>
      </c>
      <c r="DR121" s="641"/>
      <c r="DS121" s="641"/>
      <c r="DT121" s="641"/>
      <c r="DU121" s="641"/>
      <c r="DV121" s="713" t="s">
        <v>202</v>
      </c>
      <c r="DW121" s="713"/>
      <c r="DX121" s="713"/>
      <c r="DY121" s="713"/>
      <c r="DZ121" s="722"/>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500"/>
      <c r="AF122" s="516" t="s">
        <v>202</v>
      </c>
      <c r="AG122" s="446"/>
      <c r="AH122" s="446"/>
      <c r="AI122" s="446"/>
      <c r="AJ122" s="500"/>
      <c r="AK122" s="516" t="s">
        <v>202</v>
      </c>
      <c r="AL122" s="446"/>
      <c r="AM122" s="446"/>
      <c r="AN122" s="446"/>
      <c r="AO122" s="500"/>
      <c r="AP122" s="539" t="s">
        <v>202</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10376996</v>
      </c>
      <c r="BR122" s="642"/>
      <c r="BS122" s="642"/>
      <c r="BT122" s="642"/>
      <c r="BU122" s="642"/>
      <c r="BV122" s="642">
        <v>10481943</v>
      </c>
      <c r="BW122" s="642"/>
      <c r="BX122" s="642"/>
      <c r="BY122" s="642"/>
      <c r="BZ122" s="642"/>
      <c r="CA122" s="642">
        <v>10108655</v>
      </c>
      <c r="CB122" s="642"/>
      <c r="CC122" s="642"/>
      <c r="CD122" s="642"/>
      <c r="CE122" s="642"/>
      <c r="CF122" s="658">
        <v>224.5</v>
      </c>
      <c r="CG122" s="662"/>
      <c r="CH122" s="662"/>
      <c r="CI122" s="662"/>
      <c r="CJ122" s="662"/>
      <c r="CK122" s="676"/>
      <c r="CL122" s="686"/>
      <c r="CM122" s="686"/>
      <c r="CN122" s="686"/>
      <c r="CO122" s="689"/>
      <c r="CP122" s="693" t="s">
        <v>164</v>
      </c>
      <c r="CQ122" s="403"/>
      <c r="CR122" s="403"/>
      <c r="CS122" s="403"/>
      <c r="CT122" s="403"/>
      <c r="CU122" s="403"/>
      <c r="CV122" s="403"/>
      <c r="CW122" s="403"/>
      <c r="CX122" s="403"/>
      <c r="CY122" s="403"/>
      <c r="CZ122" s="403"/>
      <c r="DA122" s="403"/>
      <c r="DB122" s="403"/>
      <c r="DC122" s="403"/>
      <c r="DD122" s="403"/>
      <c r="DE122" s="403"/>
      <c r="DF122" s="699"/>
      <c r="DG122" s="633" t="s">
        <v>202</v>
      </c>
      <c r="DH122" s="641"/>
      <c r="DI122" s="641"/>
      <c r="DJ122" s="641"/>
      <c r="DK122" s="641"/>
      <c r="DL122" s="641" t="s">
        <v>202</v>
      </c>
      <c r="DM122" s="641"/>
      <c r="DN122" s="641"/>
      <c r="DO122" s="641"/>
      <c r="DP122" s="641"/>
      <c r="DQ122" s="641" t="s">
        <v>202</v>
      </c>
      <c r="DR122" s="641"/>
      <c r="DS122" s="641"/>
      <c r="DT122" s="641"/>
      <c r="DU122" s="641"/>
      <c r="DV122" s="713" t="s">
        <v>202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500"/>
      <c r="AF123" s="516" t="s">
        <v>202</v>
      </c>
      <c r="AG123" s="446"/>
      <c r="AH123" s="446"/>
      <c r="AI123" s="446"/>
      <c r="AJ123" s="500"/>
      <c r="AK123" s="516" t="s">
        <v>202</v>
      </c>
      <c r="AL123" s="446"/>
      <c r="AM123" s="446"/>
      <c r="AN123" s="446"/>
      <c r="AO123" s="500"/>
      <c r="AP123" s="539" t="s">
        <v>202</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489</v>
      </c>
      <c r="BP123" s="629"/>
      <c r="BQ123" s="635">
        <v>12676260</v>
      </c>
      <c r="BR123" s="643"/>
      <c r="BS123" s="643"/>
      <c r="BT123" s="643"/>
      <c r="BU123" s="643"/>
      <c r="BV123" s="643">
        <v>13293665</v>
      </c>
      <c r="BW123" s="643"/>
      <c r="BX123" s="643"/>
      <c r="BY123" s="643"/>
      <c r="BZ123" s="643"/>
      <c r="CA123" s="643">
        <v>13241349</v>
      </c>
      <c r="CB123" s="643"/>
      <c r="CC123" s="643"/>
      <c r="CD123" s="643"/>
      <c r="CE123" s="643"/>
      <c r="CF123" s="544"/>
      <c r="CG123" s="552"/>
      <c r="CH123" s="552"/>
      <c r="CI123" s="552"/>
      <c r="CJ123" s="669"/>
      <c r="CK123" s="676"/>
      <c r="CL123" s="686"/>
      <c r="CM123" s="686"/>
      <c r="CN123" s="686"/>
      <c r="CO123" s="689"/>
      <c r="CP123" s="693" t="s">
        <v>65</v>
      </c>
      <c r="CQ123" s="403"/>
      <c r="CR123" s="403"/>
      <c r="CS123" s="403"/>
      <c r="CT123" s="403"/>
      <c r="CU123" s="403"/>
      <c r="CV123" s="403"/>
      <c r="CW123" s="403"/>
      <c r="CX123" s="403"/>
      <c r="CY123" s="403"/>
      <c r="CZ123" s="403"/>
      <c r="DA123" s="403"/>
      <c r="DB123" s="403"/>
      <c r="DC123" s="403"/>
      <c r="DD123" s="403"/>
      <c r="DE123" s="403"/>
      <c r="DF123" s="699"/>
      <c r="DG123" s="482" t="s">
        <v>202</v>
      </c>
      <c r="DH123" s="446"/>
      <c r="DI123" s="446"/>
      <c r="DJ123" s="446"/>
      <c r="DK123" s="500"/>
      <c r="DL123" s="516" t="s">
        <v>202</v>
      </c>
      <c r="DM123" s="446"/>
      <c r="DN123" s="446"/>
      <c r="DO123" s="446"/>
      <c r="DP123" s="500"/>
      <c r="DQ123" s="516" t="s">
        <v>202</v>
      </c>
      <c r="DR123" s="446"/>
      <c r="DS123" s="446"/>
      <c r="DT123" s="446"/>
      <c r="DU123" s="500"/>
      <c r="DV123" s="539" t="s">
        <v>202</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500"/>
      <c r="AF124" s="516" t="s">
        <v>202</v>
      </c>
      <c r="AG124" s="446"/>
      <c r="AH124" s="446"/>
      <c r="AI124" s="446"/>
      <c r="AJ124" s="500"/>
      <c r="AK124" s="516" t="s">
        <v>202</v>
      </c>
      <c r="AL124" s="446"/>
      <c r="AM124" s="446"/>
      <c r="AN124" s="446"/>
      <c r="AO124" s="500"/>
      <c r="AP124" s="539" t="s">
        <v>202</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100.9</v>
      </c>
      <c r="BR124" s="644"/>
      <c r="BS124" s="644"/>
      <c r="BT124" s="644"/>
      <c r="BU124" s="644"/>
      <c r="BV124" s="644">
        <v>80.099999999999994</v>
      </c>
      <c r="BW124" s="644"/>
      <c r="BX124" s="644"/>
      <c r="BY124" s="644"/>
      <c r="BZ124" s="644"/>
      <c r="CA124" s="644">
        <v>65.7</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202</v>
      </c>
      <c r="DH124" s="489"/>
      <c r="DI124" s="489"/>
      <c r="DJ124" s="489"/>
      <c r="DK124" s="502"/>
      <c r="DL124" s="518" t="s">
        <v>202</v>
      </c>
      <c r="DM124" s="489"/>
      <c r="DN124" s="489"/>
      <c r="DO124" s="489"/>
      <c r="DP124" s="502"/>
      <c r="DQ124" s="518" t="s">
        <v>202</v>
      </c>
      <c r="DR124" s="489"/>
      <c r="DS124" s="489"/>
      <c r="DT124" s="489"/>
      <c r="DU124" s="502"/>
      <c r="DV124" s="714" t="s">
        <v>202</v>
      </c>
      <c r="DW124" s="716"/>
      <c r="DX124" s="716"/>
      <c r="DY124" s="716"/>
      <c r="DZ124" s="723"/>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500"/>
      <c r="AF125" s="516" t="s">
        <v>202</v>
      </c>
      <c r="AG125" s="446"/>
      <c r="AH125" s="446"/>
      <c r="AI125" s="446"/>
      <c r="AJ125" s="500"/>
      <c r="AK125" s="516" t="s">
        <v>202</v>
      </c>
      <c r="AL125" s="446"/>
      <c r="AM125" s="446"/>
      <c r="AN125" s="446"/>
      <c r="AO125" s="500"/>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302</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202</v>
      </c>
      <c r="DH125" s="640"/>
      <c r="DI125" s="640"/>
      <c r="DJ125" s="640"/>
      <c r="DK125" s="640"/>
      <c r="DL125" s="640" t="s">
        <v>202</v>
      </c>
      <c r="DM125" s="640"/>
      <c r="DN125" s="640"/>
      <c r="DO125" s="640"/>
      <c r="DP125" s="640"/>
      <c r="DQ125" s="640" t="s">
        <v>202</v>
      </c>
      <c r="DR125" s="640"/>
      <c r="DS125" s="640"/>
      <c r="DT125" s="640"/>
      <c r="DU125" s="640"/>
      <c r="DV125" s="712" t="s">
        <v>202</v>
      </c>
      <c r="DW125" s="712"/>
      <c r="DX125" s="712"/>
      <c r="DY125" s="712"/>
      <c r="DZ125" s="721"/>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500"/>
      <c r="AF126" s="516" t="s">
        <v>202</v>
      </c>
      <c r="AG126" s="446"/>
      <c r="AH126" s="446"/>
      <c r="AI126" s="446"/>
      <c r="AJ126" s="500"/>
      <c r="AK126" s="516" t="s">
        <v>202</v>
      </c>
      <c r="AL126" s="446"/>
      <c r="AM126" s="446"/>
      <c r="AN126" s="446"/>
      <c r="AO126" s="500"/>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202</v>
      </c>
      <c r="DH126" s="641"/>
      <c r="DI126" s="641"/>
      <c r="DJ126" s="641"/>
      <c r="DK126" s="641"/>
      <c r="DL126" s="641" t="s">
        <v>202</v>
      </c>
      <c r="DM126" s="641"/>
      <c r="DN126" s="641"/>
      <c r="DO126" s="641"/>
      <c r="DP126" s="641"/>
      <c r="DQ126" s="641" t="s">
        <v>202</v>
      </c>
      <c r="DR126" s="641"/>
      <c r="DS126" s="641"/>
      <c r="DT126" s="641"/>
      <c r="DU126" s="641"/>
      <c r="DV126" s="713" t="s">
        <v>202</v>
      </c>
      <c r="DW126" s="713"/>
      <c r="DX126" s="713"/>
      <c r="DY126" s="713"/>
      <c r="DZ126" s="722"/>
    </row>
    <row r="127" spans="1:130" s="365" customFormat="1" ht="26.25" customHeight="1">
      <c r="A127" s="391"/>
      <c r="B127" s="414"/>
      <c r="C127" s="427" t="s">
        <v>85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500"/>
      <c r="AF127" s="516" t="s">
        <v>202</v>
      </c>
      <c r="AG127" s="446"/>
      <c r="AH127" s="446"/>
      <c r="AI127" s="446"/>
      <c r="AJ127" s="500"/>
      <c r="AK127" s="516" t="s">
        <v>202</v>
      </c>
      <c r="AL127" s="446"/>
      <c r="AM127" s="446"/>
      <c r="AN127" s="446"/>
      <c r="AO127" s="500"/>
      <c r="AP127" s="539" t="s">
        <v>202</v>
      </c>
      <c r="AQ127" s="547"/>
      <c r="AR127" s="547"/>
      <c r="AS127" s="547"/>
      <c r="AT127" s="557"/>
      <c r="AU127" s="378"/>
      <c r="AV127" s="378"/>
      <c r="AW127" s="378"/>
      <c r="AX127" s="584" t="s">
        <v>492</v>
      </c>
      <c r="AY127" s="593"/>
      <c r="AZ127" s="593"/>
      <c r="BA127" s="593"/>
      <c r="BB127" s="593"/>
      <c r="BC127" s="593"/>
      <c r="BD127" s="593"/>
      <c r="BE127" s="610"/>
      <c r="BF127" s="612" t="s">
        <v>120</v>
      </c>
      <c r="BG127" s="593"/>
      <c r="BH127" s="593"/>
      <c r="BI127" s="593"/>
      <c r="BJ127" s="593"/>
      <c r="BK127" s="593"/>
      <c r="BL127" s="610"/>
      <c r="BM127" s="612" t="s">
        <v>419</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449</v>
      </c>
      <c r="CQ127" s="378"/>
      <c r="CR127" s="378"/>
      <c r="CS127" s="378"/>
      <c r="CT127" s="378"/>
      <c r="CU127" s="378"/>
      <c r="CV127" s="378"/>
      <c r="CW127" s="378"/>
      <c r="CX127" s="378"/>
      <c r="CY127" s="378"/>
      <c r="CZ127" s="378"/>
      <c r="DA127" s="378"/>
      <c r="DB127" s="378"/>
      <c r="DC127" s="378"/>
      <c r="DD127" s="378"/>
      <c r="DE127" s="378"/>
      <c r="DF127" s="472"/>
      <c r="DG127" s="633" t="s">
        <v>202</v>
      </c>
      <c r="DH127" s="641"/>
      <c r="DI127" s="641"/>
      <c r="DJ127" s="641"/>
      <c r="DK127" s="641"/>
      <c r="DL127" s="641" t="s">
        <v>202</v>
      </c>
      <c r="DM127" s="641"/>
      <c r="DN127" s="641"/>
      <c r="DO127" s="641"/>
      <c r="DP127" s="641"/>
      <c r="DQ127" s="641" t="s">
        <v>202</v>
      </c>
      <c r="DR127" s="641"/>
      <c r="DS127" s="641"/>
      <c r="DT127" s="641"/>
      <c r="DU127" s="641"/>
      <c r="DV127" s="713" t="s">
        <v>202</v>
      </c>
      <c r="DW127" s="713"/>
      <c r="DX127" s="713"/>
      <c r="DY127" s="713"/>
      <c r="DZ127" s="722"/>
    </row>
    <row r="128" spans="1:130" s="365" customFormat="1" ht="26.25" customHeight="1">
      <c r="A128" s="392" t="s">
        <v>493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33920</v>
      </c>
      <c r="AB128" s="487"/>
      <c r="AC128" s="487"/>
      <c r="AD128" s="487"/>
      <c r="AE128" s="499"/>
      <c r="AF128" s="515">
        <v>38796</v>
      </c>
      <c r="AG128" s="487"/>
      <c r="AH128" s="487"/>
      <c r="AI128" s="487"/>
      <c r="AJ128" s="499"/>
      <c r="AK128" s="515">
        <v>41143</v>
      </c>
      <c r="AL128" s="487"/>
      <c r="AM128" s="487"/>
      <c r="AN128" s="487"/>
      <c r="AO128" s="499"/>
      <c r="AP128" s="541"/>
      <c r="AQ128" s="549"/>
      <c r="AR128" s="549"/>
      <c r="AS128" s="549"/>
      <c r="AT128" s="559"/>
      <c r="AU128" s="378"/>
      <c r="AV128" s="378"/>
      <c r="AW128" s="378"/>
      <c r="AX128" s="384" t="s">
        <v>310</v>
      </c>
      <c r="AY128" s="407"/>
      <c r="AZ128" s="407"/>
      <c r="BA128" s="407"/>
      <c r="BB128" s="407"/>
      <c r="BC128" s="407"/>
      <c r="BD128" s="407"/>
      <c r="BE128" s="470"/>
      <c r="BF128" s="613" t="s">
        <v>202</v>
      </c>
      <c r="BG128" s="617"/>
      <c r="BH128" s="617"/>
      <c r="BI128" s="617"/>
      <c r="BJ128" s="617"/>
      <c r="BK128" s="617"/>
      <c r="BL128" s="623"/>
      <c r="BM128" s="613">
        <v>14.73</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202</v>
      </c>
      <c r="DH128" s="705"/>
      <c r="DI128" s="705"/>
      <c r="DJ128" s="705"/>
      <c r="DK128" s="705"/>
      <c r="DL128" s="705" t="s">
        <v>202</v>
      </c>
      <c r="DM128" s="705"/>
      <c r="DN128" s="705"/>
      <c r="DO128" s="705"/>
      <c r="DP128" s="705"/>
      <c r="DQ128" s="705" t="s">
        <v>202</v>
      </c>
      <c r="DR128" s="705"/>
      <c r="DS128" s="705"/>
      <c r="DT128" s="705"/>
      <c r="DU128" s="705"/>
      <c r="DV128" s="715" t="s">
        <v>202</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5283268</v>
      </c>
      <c r="AB129" s="446"/>
      <c r="AC129" s="446"/>
      <c r="AD129" s="446"/>
      <c r="AE129" s="500"/>
      <c r="AF129" s="516">
        <v>5662711</v>
      </c>
      <c r="AG129" s="446"/>
      <c r="AH129" s="446"/>
      <c r="AI129" s="446"/>
      <c r="AJ129" s="500"/>
      <c r="AK129" s="516">
        <v>5446147</v>
      </c>
      <c r="AL129" s="446"/>
      <c r="AM129" s="446"/>
      <c r="AN129" s="446"/>
      <c r="AO129" s="500"/>
      <c r="AP129" s="542"/>
      <c r="AQ129" s="550"/>
      <c r="AR129" s="550"/>
      <c r="AS129" s="550"/>
      <c r="AT129" s="560"/>
      <c r="AU129" s="576"/>
      <c r="AV129" s="576"/>
      <c r="AW129" s="576"/>
      <c r="AX129" s="585" t="s">
        <v>118</v>
      </c>
      <c r="AY129" s="378"/>
      <c r="AZ129" s="378"/>
      <c r="BA129" s="378"/>
      <c r="BB129" s="378"/>
      <c r="BC129" s="378"/>
      <c r="BD129" s="378"/>
      <c r="BE129" s="472"/>
      <c r="BF129" s="614" t="s">
        <v>202</v>
      </c>
      <c r="BG129" s="618"/>
      <c r="BH129" s="618"/>
      <c r="BI129" s="618"/>
      <c r="BJ129" s="618"/>
      <c r="BK129" s="618"/>
      <c r="BL129" s="624"/>
      <c r="BM129" s="614">
        <v>19.73</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495</v>
      </c>
      <c r="X130" s="466"/>
      <c r="Y130" s="466"/>
      <c r="Z130" s="476"/>
      <c r="AA130" s="482">
        <v>862713</v>
      </c>
      <c r="AB130" s="446"/>
      <c r="AC130" s="446"/>
      <c r="AD130" s="446"/>
      <c r="AE130" s="500"/>
      <c r="AF130" s="516">
        <v>931018</v>
      </c>
      <c r="AG130" s="446"/>
      <c r="AH130" s="446"/>
      <c r="AI130" s="446"/>
      <c r="AJ130" s="500"/>
      <c r="AK130" s="516">
        <v>942896</v>
      </c>
      <c r="AL130" s="446"/>
      <c r="AM130" s="446"/>
      <c r="AN130" s="446"/>
      <c r="AO130" s="500"/>
      <c r="AP130" s="542"/>
      <c r="AQ130" s="550"/>
      <c r="AR130" s="550"/>
      <c r="AS130" s="550"/>
      <c r="AT130" s="560"/>
      <c r="AU130" s="576"/>
      <c r="AV130" s="576"/>
      <c r="AW130" s="576"/>
      <c r="AX130" s="585" t="s">
        <v>434</v>
      </c>
      <c r="AY130" s="378"/>
      <c r="AZ130" s="378"/>
      <c r="BA130" s="378"/>
      <c r="BB130" s="378"/>
      <c r="BC130" s="378"/>
      <c r="BD130" s="378"/>
      <c r="BE130" s="472"/>
      <c r="BF130" s="615">
        <v>16.600000000000001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4420555</v>
      </c>
      <c r="AB131" s="489"/>
      <c r="AC131" s="489"/>
      <c r="AD131" s="489"/>
      <c r="AE131" s="502"/>
      <c r="AF131" s="518">
        <v>4731693</v>
      </c>
      <c r="AG131" s="489"/>
      <c r="AH131" s="489"/>
      <c r="AI131" s="489"/>
      <c r="AJ131" s="502"/>
      <c r="AK131" s="518">
        <v>4503251</v>
      </c>
      <c r="AL131" s="489"/>
      <c r="AM131" s="489"/>
      <c r="AN131" s="489"/>
      <c r="AO131" s="502"/>
      <c r="AP131" s="543"/>
      <c r="AQ131" s="551"/>
      <c r="AR131" s="551"/>
      <c r="AS131" s="551"/>
      <c r="AT131" s="561"/>
      <c r="AU131" s="576"/>
      <c r="AV131" s="576"/>
      <c r="AW131" s="576"/>
      <c r="AX131" s="586" t="s">
        <v>68</v>
      </c>
      <c r="AY131" s="381"/>
      <c r="AZ131" s="381"/>
      <c r="BA131" s="381"/>
      <c r="BB131" s="381"/>
      <c r="BC131" s="381"/>
      <c r="BD131" s="381"/>
      <c r="BE131" s="611"/>
      <c r="BF131" s="616">
        <v>65.7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496</v>
      </c>
      <c r="W132" s="462"/>
      <c r="X132" s="462"/>
      <c r="Y132" s="462"/>
      <c r="Z132" s="478"/>
      <c r="AA132" s="485">
        <v>17.900014819999999</v>
      </c>
      <c r="AB132" s="490"/>
      <c r="AC132" s="490"/>
      <c r="AD132" s="490"/>
      <c r="AE132" s="503"/>
      <c r="AF132" s="519">
        <v>14.979712340000001</v>
      </c>
      <c r="AG132" s="490"/>
      <c r="AH132" s="490"/>
      <c r="AI132" s="490"/>
      <c r="AJ132" s="503"/>
      <c r="AK132" s="519">
        <v>16.96529907</v>
      </c>
      <c r="AL132" s="490"/>
      <c r="AM132" s="490"/>
      <c r="AN132" s="490"/>
      <c r="AO132" s="503"/>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18.5</v>
      </c>
      <c r="AB133" s="491"/>
      <c r="AC133" s="491"/>
      <c r="AD133" s="491"/>
      <c r="AE133" s="504"/>
      <c r="AF133" s="486">
        <v>17.399999999999999</v>
      </c>
      <c r="AG133" s="491"/>
      <c r="AH133" s="491"/>
      <c r="AI133" s="491"/>
      <c r="AJ133" s="504"/>
      <c r="AK133" s="486">
        <v>16.600000000000001</v>
      </c>
      <c r="AL133" s="491"/>
      <c r="AM133" s="491"/>
      <c r="AN133" s="491"/>
      <c r="AO133" s="504"/>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b7w/m6KDrATkR5KV4YU7NJB4mG82zM8Myz7od94vbQfACLWXYr4Zto7A+G3Awgle2OFBCnUffaWprdnX5/E+w==" saltValue="qOL9it4KR2oO9oZ4VYk0I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5XA5bEy8ccJGBosM3zxZKrI/roDW8wSD0jNhCJu6EzUjjtua2hrHDQJSRp0Szv6R7tK/HeCjVFSYY4XjTs51Qw==" saltValue="gV2JnAm8+dWXXd+jK3vkN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yg82wwI74zCTffbIP72MA4ZLijCCClxSsxj5OXCG/T97iTpi88QHkbleh7yxJgfjg+ul7i1ZuiIU+xj19AxzjQ==" saltValue="miJOW7JDiNudb//Euhp9M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498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501</v>
      </c>
      <c r="AR8" s="823" t="s">
        <v>423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1923241</v>
      </c>
      <c r="AP9" s="787">
        <v>156731</v>
      </c>
      <c r="AQ9" s="810">
        <v>105319</v>
      </c>
      <c r="AR9" s="824">
        <v>48.8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22760</v>
      </c>
      <c r="AP10" s="788">
        <v>1855</v>
      </c>
      <c r="AQ10" s="811">
        <v>9860</v>
      </c>
      <c r="AR10" s="825">
        <v>-81.2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202</v>
      </c>
      <c r="AP11" s="788" t="s">
        <v>202</v>
      </c>
      <c r="AQ11" s="811">
        <v>1656</v>
      </c>
      <c r="AR11" s="825" t="s">
        <v>202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235</v>
      </c>
      <c r="AL12" s="757"/>
      <c r="AM12" s="757"/>
      <c r="AN12" s="774"/>
      <c r="AO12" s="788" t="s">
        <v>202</v>
      </c>
      <c r="AP12" s="788" t="s">
        <v>202</v>
      </c>
      <c r="AQ12" s="811">
        <v>3</v>
      </c>
      <c r="AR12" s="825" t="s">
        <v>202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95428</v>
      </c>
      <c r="AP13" s="788">
        <v>7777</v>
      </c>
      <c r="AQ13" s="811">
        <v>4056</v>
      </c>
      <c r="AR13" s="825">
        <v>91.7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t="s">
        <v>202</v>
      </c>
      <c r="AP14" s="788" t="s">
        <v>202</v>
      </c>
      <c r="AQ14" s="811">
        <v>2339</v>
      </c>
      <c r="AR14" s="825" t="s">
        <v>202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-152240</v>
      </c>
      <c r="AP15" s="788">
        <v>-12406</v>
      </c>
      <c r="AQ15" s="811">
        <v>-7717</v>
      </c>
      <c r="AR15" s="825">
        <v>60.8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1889189</v>
      </c>
      <c r="AP16" s="788">
        <v>153956</v>
      </c>
      <c r="AQ16" s="811">
        <v>115515</v>
      </c>
      <c r="AR16" s="825">
        <v>33.299999999999997</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340</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17.2</v>
      </c>
      <c r="AP21" s="800">
        <v>10.69</v>
      </c>
      <c r="AQ21" s="813">
        <v>6.51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95.5</v>
      </c>
      <c r="AP22" s="801">
        <v>97.4</v>
      </c>
      <c r="AQ22" s="814">
        <v>-1.9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498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501</v>
      </c>
      <c r="AR31" s="823" t="s">
        <v>423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1691719</v>
      </c>
      <c r="AP32" s="788">
        <v>137863</v>
      </c>
      <c r="AQ32" s="815">
        <v>74824</v>
      </c>
      <c r="AR32" s="825">
        <v>84.2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229</v>
      </c>
      <c r="AL33" s="761"/>
      <c r="AM33" s="761"/>
      <c r="AN33" s="778"/>
      <c r="AO33" s="788" t="s">
        <v>202</v>
      </c>
      <c r="AP33" s="788" t="s">
        <v>202</v>
      </c>
      <c r="AQ33" s="815" t="s">
        <v>202</v>
      </c>
      <c r="AR33" s="825" t="s">
        <v>202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511</v>
      </c>
      <c r="AL34" s="761"/>
      <c r="AM34" s="761"/>
      <c r="AN34" s="778"/>
      <c r="AO34" s="788" t="s">
        <v>202</v>
      </c>
      <c r="AP34" s="788" t="s">
        <v>202</v>
      </c>
      <c r="AQ34" s="815">
        <v>1</v>
      </c>
      <c r="AR34" s="825" t="s">
        <v>202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512</v>
      </c>
      <c r="AL35" s="761"/>
      <c r="AM35" s="761"/>
      <c r="AN35" s="778"/>
      <c r="AO35" s="788">
        <v>45611</v>
      </c>
      <c r="AP35" s="788">
        <v>3717</v>
      </c>
      <c r="AQ35" s="815">
        <v>17427</v>
      </c>
      <c r="AR35" s="825">
        <v>-78.7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10699</v>
      </c>
      <c r="AP36" s="788">
        <v>872</v>
      </c>
      <c r="AQ36" s="815">
        <v>2447</v>
      </c>
      <c r="AR36" s="825">
        <v>-64.400000000000006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353</v>
      </c>
      <c r="AL37" s="761"/>
      <c r="AM37" s="761"/>
      <c r="AN37" s="778"/>
      <c r="AO37" s="788" t="s">
        <v>202</v>
      </c>
      <c r="AP37" s="788" t="s">
        <v>202</v>
      </c>
      <c r="AQ37" s="815">
        <v>591</v>
      </c>
      <c r="AR37" s="825" t="s">
        <v>202</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513</v>
      </c>
      <c r="AL38" s="762"/>
      <c r="AM38" s="762"/>
      <c r="AN38" s="779"/>
      <c r="AO38" s="792" t="s">
        <v>202</v>
      </c>
      <c r="AP38" s="792" t="s">
        <v>202</v>
      </c>
      <c r="AQ38" s="816">
        <v>2</v>
      </c>
      <c r="AR38" s="814" t="s">
        <v>202</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57</v>
      </c>
      <c r="AL39" s="762"/>
      <c r="AM39" s="762"/>
      <c r="AN39" s="779"/>
      <c r="AO39" s="788">
        <v>-41143</v>
      </c>
      <c r="AP39" s="788">
        <v>-3353</v>
      </c>
      <c r="AQ39" s="815">
        <v>-3618</v>
      </c>
      <c r="AR39" s="825">
        <v>-7.3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514</v>
      </c>
      <c r="AL40" s="761"/>
      <c r="AM40" s="761"/>
      <c r="AN40" s="778"/>
      <c r="AO40" s="788">
        <v>-942896</v>
      </c>
      <c r="AP40" s="788">
        <v>-76839</v>
      </c>
      <c r="AQ40" s="815">
        <v>-63812</v>
      </c>
      <c r="AR40" s="825">
        <v>20.399999999999999</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763990</v>
      </c>
      <c r="AP41" s="788">
        <v>62260</v>
      </c>
      <c r="AQ41" s="815">
        <v>27863</v>
      </c>
      <c r="AR41" s="825">
        <v>123.5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515</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303</v>
      </c>
      <c r="AO50" s="794" t="s">
        <v>304</v>
      </c>
      <c r="AP50" s="805" t="s">
        <v>518</v>
      </c>
      <c r="AQ50" s="818" t="s">
        <v>382</v>
      </c>
      <c r="AR50" s="828" t="s">
        <v>519</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500</v>
      </c>
      <c r="AL51" s="764"/>
      <c r="AM51" s="770">
        <v>2192279</v>
      </c>
      <c r="AN51" s="783">
        <v>160207</v>
      </c>
      <c r="AO51" s="795">
        <v>-15.6</v>
      </c>
      <c r="AP51" s="806">
        <v>85173</v>
      </c>
      <c r="AQ51" s="819">
        <v>-4.3</v>
      </c>
      <c r="AR51" s="829">
        <v>-11.3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1645707</v>
      </c>
      <c r="AN52" s="784">
        <v>120265</v>
      </c>
      <c r="AO52" s="796">
        <v>102.1</v>
      </c>
      <c r="AP52" s="807">
        <v>43913</v>
      </c>
      <c r="AQ52" s="820">
        <v>-3.4</v>
      </c>
      <c r="AR52" s="830">
        <v>105.5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520</v>
      </c>
      <c r="AL53" s="764"/>
      <c r="AM53" s="770">
        <v>1377129</v>
      </c>
      <c r="AN53" s="783">
        <v>103202</v>
      </c>
      <c r="AO53" s="795">
        <v>-35.6</v>
      </c>
      <c r="AP53" s="806">
        <v>94081</v>
      </c>
      <c r="AQ53" s="819">
        <v>10.5</v>
      </c>
      <c r="AR53" s="829">
        <v>-46.1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715473</v>
      </c>
      <c r="AN54" s="784">
        <v>53618</v>
      </c>
      <c r="AO54" s="796">
        <v>-55.4</v>
      </c>
      <c r="AP54" s="807">
        <v>48949</v>
      </c>
      <c r="AQ54" s="820">
        <v>11.5</v>
      </c>
      <c r="AR54" s="830">
        <v>-66.900000000000006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478</v>
      </c>
      <c r="AL55" s="764"/>
      <c r="AM55" s="770">
        <v>2477804</v>
      </c>
      <c r="AN55" s="783">
        <v>190923</v>
      </c>
      <c r="AO55" s="795">
        <v>85</v>
      </c>
      <c r="AP55" s="806">
        <v>92632</v>
      </c>
      <c r="AQ55" s="819">
        <v>-1.5</v>
      </c>
      <c r="AR55" s="829">
        <v>86.5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994245</v>
      </c>
      <c r="AN56" s="784">
        <v>76610</v>
      </c>
      <c r="AO56" s="796">
        <v>42.9</v>
      </c>
      <c r="AP56" s="807">
        <v>47978</v>
      </c>
      <c r="AQ56" s="820">
        <v>-2</v>
      </c>
      <c r="AR56" s="830">
        <v>44.9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322</v>
      </c>
      <c r="AL57" s="764"/>
      <c r="AM57" s="770">
        <v>2374397</v>
      </c>
      <c r="AN57" s="783">
        <v>188399</v>
      </c>
      <c r="AO57" s="795">
        <v>-1.3</v>
      </c>
      <c r="AP57" s="806">
        <v>96469</v>
      </c>
      <c r="AQ57" s="819">
        <v>4.0999999999999996</v>
      </c>
      <c r="AR57" s="829">
        <v>-5.4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1104417</v>
      </c>
      <c r="AN58" s="784">
        <v>87631</v>
      </c>
      <c r="AO58" s="796">
        <v>14.4</v>
      </c>
      <c r="AP58" s="807">
        <v>49775</v>
      </c>
      <c r="AQ58" s="820">
        <v>3.7</v>
      </c>
      <c r="AR58" s="830">
        <v>10.7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1563453</v>
      </c>
      <c r="AN59" s="783">
        <v>127410</v>
      </c>
      <c r="AO59" s="795">
        <v>-32.4</v>
      </c>
      <c r="AP59" s="806">
        <v>85743</v>
      </c>
      <c r="AQ59" s="819">
        <v>-11.1</v>
      </c>
      <c r="AR59" s="829">
        <v>-21.3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378166</v>
      </c>
      <c r="AN60" s="784">
        <v>30818</v>
      </c>
      <c r="AO60" s="796">
        <v>-64.8</v>
      </c>
      <c r="AP60" s="807">
        <v>45231</v>
      </c>
      <c r="AQ60" s="820">
        <v>-9.1</v>
      </c>
      <c r="AR60" s="830">
        <v>-55.7</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1997012</v>
      </c>
      <c r="AN61" s="783">
        <v>154028</v>
      </c>
      <c r="AO61" s="795">
        <v>0</v>
      </c>
      <c r="AP61" s="806">
        <v>90820</v>
      </c>
      <c r="AQ61" s="821">
        <v>-0.5</v>
      </c>
      <c r="AR61" s="829">
        <v>0.5</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967602</v>
      </c>
      <c r="AN62" s="784">
        <v>73788</v>
      </c>
      <c r="AO62" s="796">
        <v>7.8</v>
      </c>
      <c r="AP62" s="807">
        <v>47169</v>
      </c>
      <c r="AQ62" s="820">
        <v>0.1</v>
      </c>
      <c r="AR62" s="830">
        <v>7.7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PctNtJK/HEj9So+jkUSGZ8XWAWVHpD6dz7U0QX0uQPuwIqQXgCHCA0Mr9KDPKHnW9vYHmJQCz8OCfrNLZ5vd2A==" saltValue="4JFYKmfzCk7O7z5SXVPZy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WlGtimKvbEQFCMkPmxGOGUKxr2MCZBNJnukmSf1E7i78sI217ZOC7J8Ul+fUj6BvqP8vZtzyUGEfscqzqjkyuw==" saltValue="4Y0GZZFY0tRkyB93ymsPp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uNcgCGohK/04dpMPHXVSdZcmBaOIWO9UnYCOcDo/rCvPGK+NJqo1ji+JX0YvVyz87gnWsA0vaz7yXY533nOXGw==" saltValue="6HILOVMxfAq9D5gZ5n+LU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16</v>
      </c>
      <c r="F46" s="849" t="s">
        <v>523</v>
      </c>
      <c r="G46" s="853" t="s">
        <v>524</v>
      </c>
      <c r="H46" s="853" t="s">
        <v>525</v>
      </c>
      <c r="I46" s="853" t="s">
        <v>526</v>
      </c>
      <c r="J46" s="858" t="s">
        <v>527</v>
      </c>
    </row>
    <row r="47" spans="2:10" ht="57.75" customHeight="1">
      <c r="B47" s="838"/>
      <c r="C47" s="842" t="s">
        <v>3</v>
      </c>
      <c r="D47" s="842"/>
      <c r="E47" s="846"/>
      <c r="F47" s="850">
        <v>18.100000000000001</v>
      </c>
      <c r="G47" s="854">
        <v>17.14</v>
      </c>
      <c r="H47" s="854">
        <v>17.68</v>
      </c>
      <c r="I47" s="854">
        <v>17.91</v>
      </c>
      <c r="J47" s="859">
        <v>21.56</v>
      </c>
    </row>
    <row r="48" spans="2:10" ht="57.75" customHeight="1">
      <c r="B48" s="839"/>
      <c r="C48" s="843" t="s">
        <v>9</v>
      </c>
      <c r="D48" s="843"/>
      <c r="E48" s="847"/>
      <c r="F48" s="851">
        <v>1.79</v>
      </c>
      <c r="G48" s="855">
        <v>2.2000000000000002</v>
      </c>
      <c r="H48" s="855">
        <v>2.86</v>
      </c>
      <c r="I48" s="855">
        <v>5.49</v>
      </c>
      <c r="J48" s="860">
        <v>4.5599999999999996</v>
      </c>
    </row>
    <row r="49" spans="2:10" ht="57.75" customHeight="1">
      <c r="B49" s="840"/>
      <c r="C49" s="844" t="s">
        <v>15</v>
      </c>
      <c r="D49" s="844"/>
      <c r="E49" s="848"/>
      <c r="F49" s="852" t="s">
        <v>528</v>
      </c>
      <c r="G49" s="856" t="s">
        <v>529</v>
      </c>
      <c r="H49" s="856">
        <v>1.81</v>
      </c>
      <c r="I49" s="856">
        <v>4.24</v>
      </c>
      <c r="J49" s="861">
        <v>1.79</v>
      </c>
    </row>
    <row r="50" spans="2:10"/>
  </sheetData>
  <sheetProtection algorithmName="SHA-512" hashValue="UEXQZCkihuV8DQeqdXyXBY0aT3A+X268hYgouZBM+fYiG/wWwZ4jrs3FOTFKXriZmSe7Sxdrpj6v2ONTW8RrMA==" saltValue="AQe7IXmKkj55TM+6oPRc0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16</v>
      </c>
      <c r="F33" s="878" t="s">
        <v>523</v>
      </c>
      <c r="G33" s="883" t="s">
        <v>524</v>
      </c>
      <c r="H33" s="883" t="s">
        <v>525</v>
      </c>
      <c r="I33" s="883" t="s">
        <v>526</v>
      </c>
      <c r="J33" s="887" t="s">
        <v>527</v>
      </c>
      <c r="K33" s="862"/>
      <c r="L33" s="862"/>
      <c r="M33" s="862"/>
      <c r="N33" s="862"/>
      <c r="O33" s="862"/>
      <c r="P33" s="862"/>
    </row>
    <row r="34" spans="1:16" ht="39" customHeight="1">
      <c r="A34" s="862"/>
      <c r="B34" s="864"/>
      <c r="C34" s="870" t="s">
        <v>462</v>
      </c>
      <c r="D34" s="870"/>
      <c r="E34" s="875"/>
      <c r="F34" s="879">
        <v>7.39</v>
      </c>
      <c r="G34" s="884">
        <v>9.52</v>
      </c>
      <c r="H34" s="884">
        <v>8.2200000000000006</v>
      </c>
      <c r="I34" s="884">
        <v>7.82</v>
      </c>
      <c r="J34" s="888">
        <v>8.1199999999999992</v>
      </c>
      <c r="K34" s="862"/>
      <c r="L34" s="862"/>
      <c r="M34" s="862"/>
      <c r="N34" s="862"/>
      <c r="O34" s="862"/>
      <c r="P34" s="862"/>
    </row>
    <row r="35" spans="1:16" ht="39" customHeight="1">
      <c r="A35" s="862"/>
      <c r="B35" s="865"/>
      <c r="C35" s="871" t="s">
        <v>453</v>
      </c>
      <c r="D35" s="871"/>
      <c r="E35" s="876"/>
      <c r="F35" s="880">
        <v>1.79</v>
      </c>
      <c r="G35" s="885">
        <v>2.19</v>
      </c>
      <c r="H35" s="885">
        <v>2.85</v>
      </c>
      <c r="I35" s="885">
        <v>5.48</v>
      </c>
      <c r="J35" s="889">
        <v>4.55</v>
      </c>
      <c r="K35" s="862"/>
      <c r="L35" s="862"/>
      <c r="M35" s="862"/>
      <c r="N35" s="862"/>
      <c r="O35" s="862"/>
      <c r="P35" s="862"/>
    </row>
    <row r="36" spans="1:16" ht="39" customHeight="1">
      <c r="A36" s="862"/>
      <c r="B36" s="865"/>
      <c r="C36" s="871" t="s">
        <v>27</v>
      </c>
      <c r="D36" s="871"/>
      <c r="E36" s="876"/>
      <c r="F36" s="880">
        <v>1</v>
      </c>
      <c r="G36" s="885">
        <v>2.02</v>
      </c>
      <c r="H36" s="885">
        <v>1.1299999999999999</v>
      </c>
      <c r="I36" s="885">
        <v>1.8199999999999998</v>
      </c>
      <c r="J36" s="889">
        <v>3.6</v>
      </c>
      <c r="K36" s="862"/>
      <c r="L36" s="862"/>
      <c r="M36" s="862"/>
      <c r="N36" s="862"/>
      <c r="O36" s="862"/>
      <c r="P36" s="862"/>
    </row>
    <row r="37" spans="1:16" ht="39" customHeight="1">
      <c r="A37" s="862"/>
      <c r="B37" s="865"/>
      <c r="C37" s="871" t="s">
        <v>65</v>
      </c>
      <c r="D37" s="871"/>
      <c r="E37" s="876"/>
      <c r="F37" s="880">
        <v>5.e-002</v>
      </c>
      <c r="G37" s="885" t="s">
        <v>530</v>
      </c>
      <c r="H37" s="885">
        <v>0.12</v>
      </c>
      <c r="I37" s="885">
        <v>0.72</v>
      </c>
      <c r="J37" s="889">
        <v>1.53</v>
      </c>
      <c r="K37" s="862"/>
      <c r="L37" s="862"/>
      <c r="M37" s="862"/>
      <c r="N37" s="862"/>
      <c r="O37" s="862"/>
      <c r="P37" s="862"/>
    </row>
    <row r="38" spans="1:16" ht="39" customHeight="1">
      <c r="A38" s="862"/>
      <c r="B38" s="865"/>
      <c r="C38" s="871" t="s">
        <v>241</v>
      </c>
      <c r="D38" s="871"/>
      <c r="E38" s="876"/>
      <c r="F38" s="880">
        <v>0.22</v>
      </c>
      <c r="G38" s="885">
        <v>0.23</v>
      </c>
      <c r="H38" s="885">
        <v>0.38</v>
      </c>
      <c r="I38" s="885">
        <v>0.23</v>
      </c>
      <c r="J38" s="889">
        <v>0.13</v>
      </c>
      <c r="K38" s="862"/>
      <c r="L38" s="862"/>
      <c r="M38" s="862"/>
      <c r="N38" s="862"/>
      <c r="O38" s="862"/>
      <c r="P38" s="862"/>
    </row>
    <row r="39" spans="1:16" ht="39" customHeight="1">
      <c r="A39" s="862"/>
      <c r="B39" s="865"/>
      <c r="C39" s="871" t="s">
        <v>164</v>
      </c>
      <c r="D39" s="871"/>
      <c r="E39" s="876"/>
      <c r="F39" s="880">
        <v>0.12</v>
      </c>
      <c r="G39" s="885">
        <v>0.14000000000000001</v>
      </c>
      <c r="H39" s="885">
        <v>0.1</v>
      </c>
      <c r="I39" s="885">
        <v>0.1</v>
      </c>
      <c r="J39" s="889">
        <v>0.11</v>
      </c>
      <c r="K39" s="862"/>
      <c r="L39" s="862"/>
      <c r="M39" s="862"/>
      <c r="N39" s="862"/>
      <c r="O39" s="862"/>
      <c r="P39" s="862"/>
    </row>
    <row r="40" spans="1:16" ht="39" customHeight="1">
      <c r="A40" s="862"/>
      <c r="B40" s="865"/>
      <c r="C40" s="871" t="s">
        <v>445</v>
      </c>
      <c r="D40" s="871"/>
      <c r="E40" s="876"/>
      <c r="F40" s="880" t="s">
        <v>202</v>
      </c>
      <c r="G40" s="885" t="s">
        <v>202</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531</v>
      </c>
      <c r="D42" s="871"/>
      <c r="E42" s="876"/>
      <c r="F42" s="880" t="s">
        <v>202</v>
      </c>
      <c r="G42" s="885" t="s">
        <v>202</v>
      </c>
      <c r="H42" s="885" t="s">
        <v>202</v>
      </c>
      <c r="I42" s="885" t="s">
        <v>202</v>
      </c>
      <c r="J42" s="889" t="s">
        <v>202</v>
      </c>
      <c r="K42" s="862"/>
      <c r="L42" s="862"/>
      <c r="M42" s="862"/>
      <c r="N42" s="862"/>
      <c r="O42" s="862"/>
      <c r="P42" s="862"/>
    </row>
    <row r="43" spans="1:16" ht="39" customHeight="1">
      <c r="A43" s="862"/>
      <c r="B43" s="867"/>
      <c r="C43" s="872" t="s">
        <v>487</v>
      </c>
      <c r="D43" s="872"/>
      <c r="E43" s="877"/>
      <c r="F43" s="881">
        <v>5.e-002</v>
      </c>
      <c r="G43" s="886">
        <v>0.14000000000000001</v>
      </c>
      <c r="H43" s="886" t="s">
        <v>202</v>
      </c>
      <c r="I43" s="886" t="s">
        <v>202</v>
      </c>
      <c r="J43" s="890" t="s">
        <v>202</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2jnwcqsV3Uot8lXKf2eKJDQ6zzDR1QlxzBLi0XsySEj2t+ZiwZTOEaPTQ46uUocg+Y+vt07TmIo0VRgQDESaWQ==" saltValue="ugoOyX4XOjSXn04FRLw/n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23</v>
      </c>
      <c r="C44" s="905"/>
      <c r="D44" s="905"/>
      <c r="E44" s="924"/>
      <c r="F44" s="924"/>
      <c r="G44" s="924"/>
      <c r="H44" s="924"/>
      <c r="I44" s="924"/>
      <c r="J44" s="933" t="s">
        <v>16</v>
      </c>
      <c r="K44" s="941" t="s">
        <v>523</v>
      </c>
      <c r="L44" s="950" t="s">
        <v>524</v>
      </c>
      <c r="M44" s="950" t="s">
        <v>525</v>
      </c>
      <c r="N44" s="950" t="s">
        <v>526</v>
      </c>
      <c r="O44" s="959" t="s">
        <v>527</v>
      </c>
      <c r="P44" s="734"/>
      <c r="Q44" s="734"/>
      <c r="R44" s="734"/>
      <c r="S44" s="734"/>
      <c r="T44" s="734"/>
      <c r="U44" s="734"/>
    </row>
    <row r="45" spans="1:21" ht="30.75" customHeight="1">
      <c r="A45" s="734"/>
      <c r="B45" s="892" t="s">
        <v>28</v>
      </c>
      <c r="C45" s="906"/>
      <c r="D45" s="916"/>
      <c r="E45" s="925" t="s">
        <v>25</v>
      </c>
      <c r="F45" s="925"/>
      <c r="G45" s="925"/>
      <c r="H45" s="925"/>
      <c r="I45" s="925"/>
      <c r="J45" s="934"/>
      <c r="K45" s="942">
        <v>1616</v>
      </c>
      <c r="L45" s="951">
        <v>1673</v>
      </c>
      <c r="M45" s="951">
        <v>1639</v>
      </c>
      <c r="N45" s="951">
        <v>1625</v>
      </c>
      <c r="O45" s="960">
        <v>1692</v>
      </c>
      <c r="P45" s="734"/>
      <c r="Q45" s="734"/>
      <c r="R45" s="734"/>
      <c r="S45" s="734"/>
      <c r="T45" s="734"/>
      <c r="U45" s="734"/>
    </row>
    <row r="46" spans="1:21" ht="30.75" customHeight="1">
      <c r="A46" s="734"/>
      <c r="B46" s="893"/>
      <c r="C46" s="907"/>
      <c r="D46" s="917"/>
      <c r="E46" s="926" t="s">
        <v>30</v>
      </c>
      <c r="F46" s="926"/>
      <c r="G46" s="926"/>
      <c r="H46" s="926"/>
      <c r="I46" s="926"/>
      <c r="J46" s="935"/>
      <c r="K46" s="943" t="s">
        <v>202</v>
      </c>
      <c r="L46" s="952" t="s">
        <v>202</v>
      </c>
      <c r="M46" s="952" t="s">
        <v>202</v>
      </c>
      <c r="N46" s="952" t="s">
        <v>202</v>
      </c>
      <c r="O46" s="961" t="s">
        <v>202</v>
      </c>
      <c r="P46" s="734"/>
      <c r="Q46" s="734"/>
      <c r="R46" s="734"/>
      <c r="S46" s="734"/>
      <c r="T46" s="734"/>
      <c r="U46" s="734"/>
    </row>
    <row r="47" spans="1:21" ht="30.75" customHeight="1">
      <c r="A47" s="734"/>
      <c r="B47" s="893"/>
      <c r="C47" s="907"/>
      <c r="D47" s="917"/>
      <c r="E47" s="926" t="s">
        <v>34</v>
      </c>
      <c r="F47" s="926"/>
      <c r="G47" s="926"/>
      <c r="H47" s="926"/>
      <c r="I47" s="926"/>
      <c r="J47" s="935"/>
      <c r="K47" s="943" t="s">
        <v>202</v>
      </c>
      <c r="L47" s="952" t="s">
        <v>202</v>
      </c>
      <c r="M47" s="952" t="s">
        <v>202</v>
      </c>
      <c r="N47" s="952" t="s">
        <v>202</v>
      </c>
      <c r="O47" s="961" t="s">
        <v>202</v>
      </c>
      <c r="P47" s="734"/>
      <c r="Q47" s="734"/>
      <c r="R47" s="734"/>
      <c r="S47" s="734"/>
      <c r="T47" s="734"/>
      <c r="U47" s="734"/>
    </row>
    <row r="48" spans="1:21" ht="30.75" customHeight="1">
      <c r="A48" s="734"/>
      <c r="B48" s="893"/>
      <c r="C48" s="907"/>
      <c r="D48" s="917"/>
      <c r="E48" s="926" t="s">
        <v>37</v>
      </c>
      <c r="F48" s="926"/>
      <c r="G48" s="926"/>
      <c r="H48" s="926"/>
      <c r="I48" s="926"/>
      <c r="J48" s="935"/>
      <c r="K48" s="943">
        <v>25</v>
      </c>
      <c r="L48" s="952">
        <v>27</v>
      </c>
      <c r="M48" s="952">
        <v>32</v>
      </c>
      <c r="N48" s="952">
        <v>36</v>
      </c>
      <c r="O48" s="961">
        <v>46</v>
      </c>
      <c r="P48" s="734"/>
      <c r="Q48" s="734"/>
      <c r="R48" s="734"/>
      <c r="S48" s="734"/>
      <c r="T48" s="734"/>
      <c r="U48" s="734"/>
    </row>
    <row r="49" spans="1:21" ht="30.75" customHeight="1">
      <c r="A49" s="734"/>
      <c r="B49" s="893"/>
      <c r="C49" s="907"/>
      <c r="D49" s="917"/>
      <c r="E49" s="926" t="s">
        <v>0</v>
      </c>
      <c r="F49" s="926"/>
      <c r="G49" s="926"/>
      <c r="H49" s="926"/>
      <c r="I49" s="926"/>
      <c r="J49" s="935"/>
      <c r="K49" s="943">
        <v>17</v>
      </c>
      <c r="L49" s="952">
        <v>17</v>
      </c>
      <c r="M49" s="952">
        <v>17</v>
      </c>
      <c r="N49" s="952">
        <v>18</v>
      </c>
      <c r="O49" s="961">
        <v>11</v>
      </c>
      <c r="P49" s="734"/>
      <c r="Q49" s="734"/>
      <c r="R49" s="734"/>
      <c r="S49" s="734"/>
      <c r="T49" s="734"/>
      <c r="U49" s="734"/>
    </row>
    <row r="50" spans="1:21" ht="30.75" customHeight="1">
      <c r="A50" s="734"/>
      <c r="B50" s="893"/>
      <c r="C50" s="907"/>
      <c r="D50" s="917"/>
      <c r="E50" s="926" t="s">
        <v>42</v>
      </c>
      <c r="F50" s="926"/>
      <c r="G50" s="926"/>
      <c r="H50" s="926"/>
      <c r="I50" s="926"/>
      <c r="J50" s="935"/>
      <c r="K50" s="943" t="s">
        <v>202</v>
      </c>
      <c r="L50" s="952" t="s">
        <v>202</v>
      </c>
      <c r="M50" s="952" t="s">
        <v>202</v>
      </c>
      <c r="N50" s="952" t="s">
        <v>202</v>
      </c>
      <c r="O50" s="961" t="s">
        <v>202</v>
      </c>
      <c r="P50" s="734"/>
      <c r="Q50" s="734"/>
      <c r="R50" s="734"/>
      <c r="S50" s="734"/>
      <c r="T50" s="734"/>
      <c r="U50" s="734"/>
    </row>
    <row r="51" spans="1:21" ht="30.75" customHeight="1">
      <c r="A51" s="734"/>
      <c r="B51" s="894"/>
      <c r="C51" s="908"/>
      <c r="D51" s="918"/>
      <c r="E51" s="926" t="s">
        <v>44</v>
      </c>
      <c r="F51" s="926"/>
      <c r="G51" s="926"/>
      <c r="H51" s="926"/>
      <c r="I51" s="926"/>
      <c r="J51" s="935"/>
      <c r="K51" s="943">
        <v>0</v>
      </c>
      <c r="L51" s="952">
        <v>0</v>
      </c>
      <c r="M51" s="952">
        <v>0</v>
      </c>
      <c r="N51" s="952">
        <v>0</v>
      </c>
      <c r="O51" s="961" t="s">
        <v>202</v>
      </c>
      <c r="P51" s="734"/>
      <c r="Q51" s="734"/>
      <c r="R51" s="734"/>
      <c r="S51" s="734"/>
      <c r="T51" s="734"/>
      <c r="U51" s="734"/>
    </row>
    <row r="52" spans="1:21" ht="30.75" customHeight="1">
      <c r="A52" s="734"/>
      <c r="B52" s="895" t="s">
        <v>47</v>
      </c>
      <c r="C52" s="909"/>
      <c r="D52" s="918"/>
      <c r="E52" s="926" t="s">
        <v>49</v>
      </c>
      <c r="F52" s="926"/>
      <c r="G52" s="926"/>
      <c r="H52" s="926"/>
      <c r="I52" s="926"/>
      <c r="J52" s="935"/>
      <c r="K52" s="943">
        <v>879</v>
      </c>
      <c r="L52" s="952">
        <v>890</v>
      </c>
      <c r="M52" s="952">
        <v>897</v>
      </c>
      <c r="N52" s="952">
        <v>970</v>
      </c>
      <c r="O52" s="961">
        <v>984</v>
      </c>
      <c r="P52" s="734"/>
      <c r="Q52" s="734"/>
      <c r="R52" s="734"/>
      <c r="S52" s="734"/>
      <c r="T52" s="734"/>
      <c r="U52" s="734"/>
    </row>
    <row r="53" spans="1:21" ht="30.75" customHeight="1">
      <c r="A53" s="734"/>
      <c r="B53" s="896" t="s">
        <v>52</v>
      </c>
      <c r="C53" s="910"/>
      <c r="D53" s="919"/>
      <c r="E53" s="927" t="s">
        <v>56</v>
      </c>
      <c r="F53" s="927"/>
      <c r="G53" s="927"/>
      <c r="H53" s="927"/>
      <c r="I53" s="927"/>
      <c r="J53" s="936"/>
      <c r="K53" s="944">
        <v>779</v>
      </c>
      <c r="L53" s="953">
        <v>827</v>
      </c>
      <c r="M53" s="953">
        <v>791</v>
      </c>
      <c r="N53" s="953">
        <v>709</v>
      </c>
      <c r="O53" s="962">
        <v>765</v>
      </c>
      <c r="P53" s="734"/>
      <c r="Q53" s="734"/>
      <c r="R53" s="734"/>
      <c r="S53" s="734"/>
      <c r="T53" s="734"/>
      <c r="U53" s="734"/>
    </row>
    <row r="54" spans="1:21" ht="24" customHeight="1">
      <c r="A54" s="734"/>
      <c r="B54" s="897" t="s">
        <v>63</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64</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532</v>
      </c>
      <c r="P56" s="734"/>
      <c r="Q56" s="734"/>
      <c r="R56" s="734"/>
      <c r="S56" s="734"/>
      <c r="T56" s="734"/>
      <c r="U56" s="734"/>
    </row>
    <row r="57" spans="1:21" ht="31.5" customHeight="1">
      <c r="A57" s="734"/>
      <c r="B57" s="899"/>
      <c r="C57" s="912"/>
      <c r="D57" s="912"/>
      <c r="E57" s="928"/>
      <c r="F57" s="928"/>
      <c r="G57" s="928"/>
      <c r="H57" s="928"/>
      <c r="I57" s="928"/>
      <c r="J57" s="937" t="s">
        <v>16</v>
      </c>
      <c r="K57" s="946" t="s">
        <v>523</v>
      </c>
      <c r="L57" s="954" t="s">
        <v>524</v>
      </c>
      <c r="M57" s="954" t="s">
        <v>525</v>
      </c>
      <c r="N57" s="954" t="s">
        <v>526</v>
      </c>
      <c r="O57" s="964" t="s">
        <v>527</v>
      </c>
      <c r="P57" s="734"/>
      <c r="Q57" s="734"/>
      <c r="R57" s="734"/>
      <c r="S57" s="734"/>
      <c r="T57" s="734"/>
      <c r="U57" s="734"/>
    </row>
    <row r="58" spans="1:21" ht="31.5" customHeight="1">
      <c r="B58" s="900" t="s">
        <v>67</v>
      </c>
      <c r="C58" s="913"/>
      <c r="D58" s="920" t="s">
        <v>69</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70</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aX75+pLENoEnWU7IoWOs+pYHeF30IldkUrdK9L81AHCrWsz8qMhMyvDoonpneRFjK5bO4NmmwWivLHE+ceOmBQ==" saltValue="JjaxEd0MnQb4oCsYzQ+VU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23</v>
      </c>
      <c r="C40" s="905"/>
      <c r="D40" s="905"/>
      <c r="E40" s="924"/>
      <c r="F40" s="924"/>
      <c r="G40" s="924"/>
      <c r="H40" s="933" t="s">
        <v>16</v>
      </c>
      <c r="I40" s="941" t="s">
        <v>523</v>
      </c>
      <c r="J40" s="950" t="s">
        <v>524</v>
      </c>
      <c r="K40" s="950" t="s">
        <v>525</v>
      </c>
      <c r="L40" s="950" t="s">
        <v>526</v>
      </c>
      <c r="M40" s="990" t="s">
        <v>527</v>
      </c>
    </row>
    <row r="41" spans="2:13" ht="27.75" customHeight="1">
      <c r="B41" s="892" t="s">
        <v>39</v>
      </c>
      <c r="C41" s="906"/>
      <c r="D41" s="916"/>
      <c r="E41" s="973" t="s">
        <v>73</v>
      </c>
      <c r="F41" s="973"/>
      <c r="G41" s="973"/>
      <c r="H41" s="979"/>
      <c r="I41" s="983">
        <v>15909</v>
      </c>
      <c r="J41" s="987">
        <v>15369</v>
      </c>
      <c r="K41" s="987">
        <v>15348</v>
      </c>
      <c r="L41" s="987">
        <v>15228</v>
      </c>
      <c r="M41" s="991">
        <v>14427</v>
      </c>
    </row>
    <row r="42" spans="2:13" ht="27.75" customHeight="1">
      <c r="B42" s="893"/>
      <c r="C42" s="907"/>
      <c r="D42" s="917"/>
      <c r="E42" s="974" t="s">
        <v>79</v>
      </c>
      <c r="F42" s="974"/>
      <c r="G42" s="974"/>
      <c r="H42" s="980"/>
      <c r="I42" s="984" t="s">
        <v>202</v>
      </c>
      <c r="J42" s="988" t="s">
        <v>202</v>
      </c>
      <c r="K42" s="988" t="s">
        <v>202</v>
      </c>
      <c r="L42" s="988" t="s">
        <v>202</v>
      </c>
      <c r="M42" s="992" t="s">
        <v>202</v>
      </c>
    </row>
    <row r="43" spans="2:13" ht="27.75" customHeight="1">
      <c r="B43" s="893"/>
      <c r="C43" s="907"/>
      <c r="D43" s="917"/>
      <c r="E43" s="974" t="s">
        <v>81</v>
      </c>
      <c r="F43" s="974"/>
      <c r="G43" s="974"/>
      <c r="H43" s="980"/>
      <c r="I43" s="984">
        <v>450</v>
      </c>
      <c r="J43" s="988">
        <v>474</v>
      </c>
      <c r="K43" s="988">
        <v>514</v>
      </c>
      <c r="L43" s="988">
        <v>563</v>
      </c>
      <c r="M43" s="992">
        <v>493</v>
      </c>
    </row>
    <row r="44" spans="2:13" ht="27.75" customHeight="1">
      <c r="B44" s="893"/>
      <c r="C44" s="907"/>
      <c r="D44" s="917"/>
      <c r="E44" s="974" t="s">
        <v>19</v>
      </c>
      <c r="F44" s="974"/>
      <c r="G44" s="974"/>
      <c r="H44" s="980"/>
      <c r="I44" s="984">
        <v>68</v>
      </c>
      <c r="J44" s="988">
        <v>51</v>
      </c>
      <c r="K44" s="988">
        <v>35</v>
      </c>
      <c r="L44" s="988">
        <v>19</v>
      </c>
      <c r="M44" s="992">
        <v>5</v>
      </c>
    </row>
    <row r="45" spans="2:13" ht="27.75" customHeight="1">
      <c r="B45" s="893"/>
      <c r="C45" s="907"/>
      <c r="D45" s="917"/>
      <c r="E45" s="974" t="s">
        <v>84</v>
      </c>
      <c r="F45" s="974"/>
      <c r="G45" s="974"/>
      <c r="H45" s="980"/>
      <c r="I45" s="984">
        <v>1689</v>
      </c>
      <c r="J45" s="988">
        <v>1314</v>
      </c>
      <c r="K45" s="988">
        <v>1240</v>
      </c>
      <c r="L45" s="988">
        <v>1275</v>
      </c>
      <c r="M45" s="992">
        <v>1279</v>
      </c>
    </row>
    <row r="46" spans="2:13" ht="27.75" customHeight="1">
      <c r="B46" s="893"/>
      <c r="C46" s="907"/>
      <c r="D46" s="918"/>
      <c r="E46" s="974" t="s">
        <v>83</v>
      </c>
      <c r="F46" s="974"/>
      <c r="G46" s="974"/>
      <c r="H46" s="980"/>
      <c r="I46" s="984" t="s">
        <v>202</v>
      </c>
      <c r="J46" s="988" t="s">
        <v>202</v>
      </c>
      <c r="K46" s="988" t="s">
        <v>202</v>
      </c>
      <c r="L46" s="988" t="s">
        <v>202</v>
      </c>
      <c r="M46" s="992" t="s">
        <v>202</v>
      </c>
    </row>
    <row r="47" spans="2:13" ht="27.75" customHeight="1">
      <c r="B47" s="893"/>
      <c r="C47" s="907"/>
      <c r="D47" s="971"/>
      <c r="E47" s="975" t="s">
        <v>86</v>
      </c>
      <c r="F47" s="978"/>
      <c r="G47" s="978"/>
      <c r="H47" s="981"/>
      <c r="I47" s="984" t="s">
        <v>202</v>
      </c>
      <c r="J47" s="988" t="s">
        <v>202</v>
      </c>
      <c r="K47" s="988" t="s">
        <v>202</v>
      </c>
      <c r="L47" s="988" t="s">
        <v>202</v>
      </c>
      <c r="M47" s="992" t="s">
        <v>202</v>
      </c>
    </row>
    <row r="48" spans="2:13" ht="27.75" customHeight="1">
      <c r="B48" s="893"/>
      <c r="C48" s="907"/>
      <c r="D48" s="917"/>
      <c r="E48" s="974" t="s">
        <v>58</v>
      </c>
      <c r="F48" s="974"/>
      <c r="G48" s="974"/>
      <c r="H48" s="980"/>
      <c r="I48" s="984" t="s">
        <v>202</v>
      </c>
      <c r="J48" s="988" t="s">
        <v>202</v>
      </c>
      <c r="K48" s="988" t="s">
        <v>202</v>
      </c>
      <c r="L48" s="988" t="s">
        <v>202</v>
      </c>
      <c r="M48" s="992" t="s">
        <v>202</v>
      </c>
    </row>
    <row r="49" spans="2:13" ht="27.75" customHeight="1">
      <c r="B49" s="894"/>
      <c r="C49" s="908"/>
      <c r="D49" s="917"/>
      <c r="E49" s="974" t="s">
        <v>90</v>
      </c>
      <c r="F49" s="974"/>
      <c r="G49" s="974"/>
      <c r="H49" s="980"/>
      <c r="I49" s="984" t="s">
        <v>202</v>
      </c>
      <c r="J49" s="988" t="s">
        <v>202</v>
      </c>
      <c r="K49" s="988" t="s">
        <v>202</v>
      </c>
      <c r="L49" s="988" t="s">
        <v>202</v>
      </c>
      <c r="M49" s="992" t="s">
        <v>202</v>
      </c>
    </row>
    <row r="50" spans="2:13" ht="27.75" customHeight="1">
      <c r="B50" s="968" t="s">
        <v>92</v>
      </c>
      <c r="C50" s="970"/>
      <c r="D50" s="972"/>
      <c r="E50" s="974" t="s">
        <v>93</v>
      </c>
      <c r="F50" s="974"/>
      <c r="G50" s="974"/>
      <c r="H50" s="980"/>
      <c r="I50" s="984">
        <v>2052</v>
      </c>
      <c r="J50" s="988">
        <v>2098</v>
      </c>
      <c r="K50" s="988">
        <v>2160</v>
      </c>
      <c r="L50" s="988">
        <v>2706</v>
      </c>
      <c r="M50" s="992">
        <v>2962</v>
      </c>
    </row>
    <row r="51" spans="2:13" ht="27.75" customHeight="1">
      <c r="B51" s="893"/>
      <c r="C51" s="907"/>
      <c r="D51" s="917"/>
      <c r="E51" s="974" t="s">
        <v>95</v>
      </c>
      <c r="F51" s="974"/>
      <c r="G51" s="974"/>
      <c r="H51" s="980"/>
      <c r="I51" s="984">
        <v>148</v>
      </c>
      <c r="J51" s="988">
        <v>175</v>
      </c>
      <c r="K51" s="988">
        <v>139</v>
      </c>
      <c r="L51" s="988">
        <v>105</v>
      </c>
      <c r="M51" s="992">
        <v>171</v>
      </c>
    </row>
    <row r="52" spans="2:13" ht="27.75" customHeight="1">
      <c r="B52" s="894"/>
      <c r="C52" s="908"/>
      <c r="D52" s="917"/>
      <c r="E52" s="974" t="s">
        <v>46</v>
      </c>
      <c r="F52" s="974"/>
      <c r="G52" s="974"/>
      <c r="H52" s="980"/>
      <c r="I52" s="984">
        <v>10079</v>
      </c>
      <c r="J52" s="988">
        <v>10018</v>
      </c>
      <c r="K52" s="988">
        <v>10377</v>
      </c>
      <c r="L52" s="988">
        <v>10482</v>
      </c>
      <c r="M52" s="992">
        <v>10109</v>
      </c>
    </row>
    <row r="53" spans="2:13" ht="27.75" customHeight="1">
      <c r="B53" s="896" t="s">
        <v>52</v>
      </c>
      <c r="C53" s="910"/>
      <c r="D53" s="919"/>
      <c r="E53" s="976" t="s">
        <v>99</v>
      </c>
      <c r="F53" s="976"/>
      <c r="G53" s="976"/>
      <c r="H53" s="982"/>
      <c r="I53" s="985">
        <v>5836</v>
      </c>
      <c r="J53" s="989">
        <v>4918</v>
      </c>
      <c r="K53" s="989">
        <v>4461</v>
      </c>
      <c r="L53" s="989">
        <v>3792</v>
      </c>
      <c r="M53" s="993">
        <v>2963</v>
      </c>
    </row>
    <row r="54" spans="2:13" ht="27.75" customHeight="1">
      <c r="B54" s="969" t="s">
        <v>72</v>
      </c>
      <c r="C54" s="868"/>
      <c r="D54" s="868"/>
      <c r="E54" s="977"/>
      <c r="F54" s="977"/>
      <c r="G54" s="977"/>
      <c r="H54" s="977"/>
      <c r="I54" s="986"/>
      <c r="J54" s="986"/>
      <c r="K54" s="986"/>
      <c r="L54" s="986"/>
      <c r="M54" s="986"/>
    </row>
    <row r="55" spans="2:13"/>
  </sheetData>
  <sheetProtection algorithmName="SHA-512" hashValue="EOuSSE8toW0DrZ/orZYUlFJzGXBJ3825ZXD90CFf3h+7EpwYitfBGz4XuQNSBlcdee9pAQyo2KvREyaMyhiAPA==" saltValue="Mt1wF+2kv4W23xa22ThH0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5</v>
      </c>
      <c r="C54" s="1000"/>
      <c r="D54" s="1000"/>
      <c r="E54" s="1009" t="s">
        <v>16</v>
      </c>
      <c r="F54" s="1016" t="s">
        <v>525</v>
      </c>
      <c r="G54" s="1016" t="s">
        <v>526</v>
      </c>
      <c r="H54" s="1024" t="s">
        <v>527</v>
      </c>
    </row>
    <row r="55" spans="2:8" ht="52.5" customHeight="1">
      <c r="B55" s="995"/>
      <c r="C55" s="1001" t="s">
        <v>103</v>
      </c>
      <c r="D55" s="1001"/>
      <c r="E55" s="1010"/>
      <c r="F55" s="1017">
        <v>934</v>
      </c>
      <c r="G55" s="1017">
        <v>1014</v>
      </c>
      <c r="H55" s="1025">
        <v>1174</v>
      </c>
    </row>
    <row r="56" spans="2:8" ht="52.5" customHeight="1">
      <c r="B56" s="996"/>
      <c r="C56" s="1002" t="s">
        <v>106</v>
      </c>
      <c r="D56" s="1002"/>
      <c r="E56" s="1011"/>
      <c r="F56" s="1018">
        <v>161</v>
      </c>
      <c r="G56" s="1018">
        <v>361</v>
      </c>
      <c r="H56" s="1026">
        <v>351</v>
      </c>
    </row>
    <row r="57" spans="2:8" ht="53.25" customHeight="1">
      <c r="B57" s="996"/>
      <c r="C57" s="1003" t="s">
        <v>77</v>
      </c>
      <c r="D57" s="1003"/>
      <c r="E57" s="1012"/>
      <c r="F57" s="1019">
        <v>656</v>
      </c>
      <c r="G57" s="1019">
        <v>859</v>
      </c>
      <c r="H57" s="1027">
        <v>937</v>
      </c>
    </row>
    <row r="58" spans="2:8" ht="45.75" customHeight="1">
      <c r="B58" s="997"/>
      <c r="C58" s="1004" t="s">
        <v>362</v>
      </c>
      <c r="D58" s="1007"/>
      <c r="E58" s="1013"/>
      <c r="F58" s="1020">
        <v>265</v>
      </c>
      <c r="G58" s="1020">
        <v>471</v>
      </c>
      <c r="H58" s="1028">
        <v>546</v>
      </c>
    </row>
    <row r="59" spans="2:8" ht="45.75" customHeight="1">
      <c r="B59" s="997"/>
      <c r="C59" s="1004" t="s">
        <v>542</v>
      </c>
      <c r="D59" s="1007"/>
      <c r="E59" s="1013"/>
      <c r="F59" s="1020">
        <v>172</v>
      </c>
      <c r="G59" s="1020">
        <v>172</v>
      </c>
      <c r="H59" s="1028">
        <v>172</v>
      </c>
    </row>
    <row r="60" spans="2:8" ht="45.75" customHeight="1">
      <c r="B60" s="997"/>
      <c r="C60" s="1004" t="s">
        <v>543</v>
      </c>
      <c r="D60" s="1007"/>
      <c r="E60" s="1013"/>
      <c r="F60" s="1020">
        <v>121</v>
      </c>
      <c r="G60" s="1020">
        <v>121</v>
      </c>
      <c r="H60" s="1028">
        <v>121</v>
      </c>
    </row>
    <row r="61" spans="2:8" ht="45.75" customHeight="1">
      <c r="B61" s="997"/>
      <c r="C61" s="1004" t="s">
        <v>544</v>
      </c>
      <c r="D61" s="1007"/>
      <c r="E61" s="1013"/>
      <c r="F61" s="1020">
        <v>50</v>
      </c>
      <c r="G61" s="1020">
        <v>50</v>
      </c>
      <c r="H61" s="1028">
        <v>50</v>
      </c>
    </row>
    <row r="62" spans="2:8" ht="45.75" customHeight="1">
      <c r="B62" s="998"/>
      <c r="C62" s="1005" t="s">
        <v>545</v>
      </c>
      <c r="D62" s="1008"/>
      <c r="E62" s="1014"/>
      <c r="F62" s="1021">
        <v>17</v>
      </c>
      <c r="G62" s="1021">
        <v>21</v>
      </c>
      <c r="H62" s="1029">
        <v>27</v>
      </c>
    </row>
    <row r="63" spans="2:8" ht="52.5" customHeight="1">
      <c r="B63" s="999"/>
      <c r="C63" s="1006" t="s">
        <v>108</v>
      </c>
      <c r="D63" s="1006"/>
      <c r="E63" s="1015"/>
      <c r="F63" s="1022">
        <v>1752</v>
      </c>
      <c r="G63" s="1022">
        <v>2235</v>
      </c>
      <c r="H63" s="1030">
        <v>2463</v>
      </c>
    </row>
    <row r="64" spans="2:8"/>
  </sheetData>
  <sheetProtection algorithmName="SHA-512" hashValue="2R36l8b1IzVjMPLUND++SEhl20lijCzF/O30poDVP++VgwXNylBM+hJlb19mOnbtqO+WbVB4S+bB5kCtas0+0A==" saltValue="LLxeVigMr16IL0cd458eJ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547</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548</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169</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523</v>
      </c>
      <c r="BQ50" s="1065"/>
      <c r="BR50" s="1065"/>
      <c r="BS50" s="1065"/>
      <c r="BT50" s="1065"/>
      <c r="BU50" s="1065"/>
      <c r="BV50" s="1065"/>
      <c r="BW50" s="1065"/>
      <c r="BX50" s="1065" t="s">
        <v>524</v>
      </c>
      <c r="BY50" s="1065"/>
      <c r="BZ50" s="1065"/>
      <c r="CA50" s="1065"/>
      <c r="CB50" s="1065"/>
      <c r="CC50" s="1065"/>
      <c r="CD50" s="1065"/>
      <c r="CE50" s="1065"/>
      <c r="CF50" s="1065" t="s">
        <v>525</v>
      </c>
      <c r="CG50" s="1065"/>
      <c r="CH50" s="1065"/>
      <c r="CI50" s="1065"/>
      <c r="CJ50" s="1065"/>
      <c r="CK50" s="1065"/>
      <c r="CL50" s="1065"/>
      <c r="CM50" s="1065"/>
      <c r="CN50" s="1065" t="s">
        <v>526</v>
      </c>
      <c r="CO50" s="1065"/>
      <c r="CP50" s="1065"/>
      <c r="CQ50" s="1065"/>
      <c r="CR50" s="1065"/>
      <c r="CS50" s="1065"/>
      <c r="CT50" s="1065"/>
      <c r="CU50" s="1065"/>
      <c r="CV50" s="1065" t="s">
        <v>527</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549</v>
      </c>
      <c r="AO51" s="1064"/>
      <c r="AP51" s="1064"/>
      <c r="AQ51" s="1064"/>
      <c r="AR51" s="1064"/>
      <c r="AS51" s="1064"/>
      <c r="AT51" s="1064"/>
      <c r="AU51" s="1064"/>
      <c r="AV51" s="1064"/>
      <c r="AW51" s="1064"/>
      <c r="AX51" s="1064"/>
      <c r="AY51" s="1064"/>
      <c r="AZ51" s="1064"/>
      <c r="BA51" s="1064"/>
      <c r="BB51" s="1064" t="s">
        <v>550</v>
      </c>
      <c r="BC51" s="1064"/>
      <c r="BD51" s="1064"/>
      <c r="BE51" s="1064"/>
      <c r="BF51" s="1064"/>
      <c r="BG51" s="1064"/>
      <c r="BH51" s="1064"/>
      <c r="BI51" s="1064"/>
      <c r="BJ51" s="1064"/>
      <c r="BK51" s="1064"/>
      <c r="BL51" s="1064"/>
      <c r="BM51" s="1064"/>
      <c r="BN51" s="1064"/>
      <c r="BO51" s="1064"/>
      <c r="BP51" s="1069">
        <v>136.69999999999999</v>
      </c>
      <c r="BQ51" s="1069"/>
      <c r="BR51" s="1069"/>
      <c r="BS51" s="1069"/>
      <c r="BT51" s="1069"/>
      <c r="BU51" s="1069"/>
      <c r="BV51" s="1069"/>
      <c r="BW51" s="1069"/>
      <c r="BX51" s="1069">
        <v>115.1</v>
      </c>
      <c r="BY51" s="1069"/>
      <c r="BZ51" s="1069"/>
      <c r="CA51" s="1069"/>
      <c r="CB51" s="1069"/>
      <c r="CC51" s="1069"/>
      <c r="CD51" s="1069"/>
      <c r="CE51" s="1069"/>
      <c r="CF51" s="1069">
        <v>100.9</v>
      </c>
      <c r="CG51" s="1069"/>
      <c r="CH51" s="1069"/>
      <c r="CI51" s="1069"/>
      <c r="CJ51" s="1069"/>
      <c r="CK51" s="1069"/>
      <c r="CL51" s="1069"/>
      <c r="CM51" s="1069"/>
      <c r="CN51" s="1069">
        <v>80.099999999999994</v>
      </c>
      <c r="CO51" s="1069"/>
      <c r="CP51" s="1069"/>
      <c r="CQ51" s="1069"/>
      <c r="CR51" s="1069"/>
      <c r="CS51" s="1069"/>
      <c r="CT51" s="1069"/>
      <c r="CU51" s="1069"/>
      <c r="CV51" s="1069">
        <v>65.7</v>
      </c>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551</v>
      </c>
      <c r="BC53" s="1064"/>
      <c r="BD53" s="1064"/>
      <c r="BE53" s="1064"/>
      <c r="BF53" s="1064"/>
      <c r="BG53" s="1064"/>
      <c r="BH53" s="1064"/>
      <c r="BI53" s="1064"/>
      <c r="BJ53" s="1064"/>
      <c r="BK53" s="1064"/>
      <c r="BL53" s="1064"/>
      <c r="BM53" s="1064"/>
      <c r="BN53" s="1064"/>
      <c r="BO53" s="1064"/>
      <c r="BP53" s="1069">
        <v>61.8</v>
      </c>
      <c r="BQ53" s="1069"/>
      <c r="BR53" s="1069"/>
      <c r="BS53" s="1069"/>
      <c r="BT53" s="1069"/>
      <c r="BU53" s="1069"/>
      <c r="BV53" s="1069"/>
      <c r="BW53" s="1069"/>
      <c r="BX53" s="1069">
        <v>63.4</v>
      </c>
      <c r="BY53" s="1069"/>
      <c r="BZ53" s="1069"/>
      <c r="CA53" s="1069"/>
      <c r="CB53" s="1069"/>
      <c r="CC53" s="1069"/>
      <c r="CD53" s="1069"/>
      <c r="CE53" s="1069"/>
      <c r="CF53" s="1069">
        <v>64.7</v>
      </c>
      <c r="CG53" s="1069"/>
      <c r="CH53" s="1069"/>
      <c r="CI53" s="1069"/>
      <c r="CJ53" s="1069"/>
      <c r="CK53" s="1069"/>
      <c r="CL53" s="1069"/>
      <c r="CM53" s="1069"/>
      <c r="CN53" s="1069">
        <v>64</v>
      </c>
      <c r="CO53" s="1069"/>
      <c r="CP53" s="1069"/>
      <c r="CQ53" s="1069"/>
      <c r="CR53" s="1069"/>
      <c r="CS53" s="1069"/>
      <c r="CT53" s="1069"/>
      <c r="CU53" s="1069"/>
      <c r="CV53" s="1069">
        <v>65.8</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510</v>
      </c>
      <c r="AO55" s="1065"/>
      <c r="AP55" s="1065"/>
      <c r="AQ55" s="1065"/>
      <c r="AR55" s="1065"/>
      <c r="AS55" s="1065"/>
      <c r="AT55" s="1065"/>
      <c r="AU55" s="1065"/>
      <c r="AV55" s="1065"/>
      <c r="AW55" s="1065"/>
      <c r="AX55" s="1065"/>
      <c r="AY55" s="1065"/>
      <c r="AZ55" s="1065"/>
      <c r="BA55" s="1065"/>
      <c r="BB55" s="1064" t="s">
        <v>550</v>
      </c>
      <c r="BC55" s="1064"/>
      <c r="BD55" s="1064"/>
      <c r="BE55" s="1064"/>
      <c r="BF55" s="1064"/>
      <c r="BG55" s="1064"/>
      <c r="BH55" s="1064"/>
      <c r="BI55" s="1064"/>
      <c r="BJ55" s="1064"/>
      <c r="BK55" s="1064"/>
      <c r="BL55" s="1064"/>
      <c r="BM55" s="1064"/>
      <c r="BN55" s="1064"/>
      <c r="BO55" s="1064"/>
      <c r="BP55" s="1069">
        <v>48</v>
      </c>
      <c r="BQ55" s="1069"/>
      <c r="BR55" s="1069"/>
      <c r="BS55" s="1069"/>
      <c r="BT55" s="1069"/>
      <c r="BU55" s="1069"/>
      <c r="BV55" s="1069"/>
      <c r="BW55" s="1069"/>
      <c r="BX55" s="1069">
        <v>49.1</v>
      </c>
      <c r="BY55" s="1069"/>
      <c r="BZ55" s="1069"/>
      <c r="CA55" s="1069"/>
      <c r="CB55" s="1069"/>
      <c r="CC55" s="1069"/>
      <c r="CD55" s="1069"/>
      <c r="CE55" s="1069"/>
      <c r="CF55" s="1069">
        <v>41.5</v>
      </c>
      <c r="CG55" s="1069"/>
      <c r="CH55" s="1069"/>
      <c r="CI55" s="1069"/>
      <c r="CJ55" s="1069"/>
      <c r="CK55" s="1069"/>
      <c r="CL55" s="1069"/>
      <c r="CM55" s="1069"/>
      <c r="CN55" s="1069">
        <v>25.2</v>
      </c>
      <c r="CO55" s="1069"/>
      <c r="CP55" s="1069"/>
      <c r="CQ55" s="1069"/>
      <c r="CR55" s="1069"/>
      <c r="CS55" s="1069"/>
      <c r="CT55" s="1069"/>
      <c r="CU55" s="1069"/>
      <c r="CV55" s="1069">
        <v>15.7</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551</v>
      </c>
      <c r="BC57" s="1064"/>
      <c r="BD57" s="1064"/>
      <c r="BE57" s="1064"/>
      <c r="BF57" s="1064"/>
      <c r="BG57" s="1064"/>
      <c r="BH57" s="1064"/>
      <c r="BI57" s="1064"/>
      <c r="BJ57" s="1064"/>
      <c r="BK57" s="1064"/>
      <c r="BL57" s="1064"/>
      <c r="BM57" s="1064"/>
      <c r="BN57" s="1064"/>
      <c r="BO57" s="1064"/>
      <c r="BP57" s="1069">
        <v>60.8</v>
      </c>
      <c r="BQ57" s="1069"/>
      <c r="BR57" s="1069"/>
      <c r="BS57" s="1069"/>
      <c r="BT57" s="1069"/>
      <c r="BU57" s="1069"/>
      <c r="BV57" s="1069"/>
      <c r="BW57" s="1069"/>
      <c r="BX57" s="1069">
        <v>61</v>
      </c>
      <c r="BY57" s="1069"/>
      <c r="BZ57" s="1069"/>
      <c r="CA57" s="1069"/>
      <c r="CB57" s="1069"/>
      <c r="CC57" s="1069"/>
      <c r="CD57" s="1069"/>
      <c r="CE57" s="1069"/>
      <c r="CF57" s="1069">
        <v>61.7</v>
      </c>
      <c r="CG57" s="1069"/>
      <c r="CH57" s="1069"/>
      <c r="CI57" s="1069"/>
      <c r="CJ57" s="1069"/>
      <c r="CK57" s="1069"/>
      <c r="CL57" s="1069"/>
      <c r="CM57" s="1069"/>
      <c r="CN57" s="1069">
        <v>62.5</v>
      </c>
      <c r="CO57" s="1069"/>
      <c r="CP57" s="1069"/>
      <c r="CQ57" s="1069"/>
      <c r="CR57" s="1069"/>
      <c r="CS57" s="1069"/>
      <c r="CT57" s="1069"/>
      <c r="CU57" s="1069"/>
      <c r="CV57" s="1069">
        <v>65</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332</v>
      </c>
    </row>
    <row r="64" spans="1:109">
      <c r="B64" s="728"/>
      <c r="G64" s="1040"/>
      <c r="N64" s="1059"/>
      <c r="AM64" s="1040"/>
      <c r="AN64" s="1040" t="s">
        <v>547</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50</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169</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523</v>
      </c>
      <c r="BQ72" s="1065"/>
      <c r="BR72" s="1065"/>
      <c r="BS72" s="1065"/>
      <c r="BT72" s="1065"/>
      <c r="BU72" s="1065"/>
      <c r="BV72" s="1065"/>
      <c r="BW72" s="1065"/>
      <c r="BX72" s="1065" t="s">
        <v>524</v>
      </c>
      <c r="BY72" s="1065"/>
      <c r="BZ72" s="1065"/>
      <c r="CA72" s="1065"/>
      <c r="CB72" s="1065"/>
      <c r="CC72" s="1065"/>
      <c r="CD72" s="1065"/>
      <c r="CE72" s="1065"/>
      <c r="CF72" s="1065" t="s">
        <v>525</v>
      </c>
      <c r="CG72" s="1065"/>
      <c r="CH72" s="1065"/>
      <c r="CI72" s="1065"/>
      <c r="CJ72" s="1065"/>
      <c r="CK72" s="1065"/>
      <c r="CL72" s="1065"/>
      <c r="CM72" s="1065"/>
      <c r="CN72" s="1065" t="s">
        <v>526</v>
      </c>
      <c r="CO72" s="1065"/>
      <c r="CP72" s="1065"/>
      <c r="CQ72" s="1065"/>
      <c r="CR72" s="1065"/>
      <c r="CS72" s="1065"/>
      <c r="CT72" s="1065"/>
      <c r="CU72" s="1065"/>
      <c r="CV72" s="1065" t="s">
        <v>527</v>
      </c>
      <c r="CW72" s="1065"/>
      <c r="CX72" s="1065"/>
      <c r="CY72" s="1065"/>
      <c r="CZ72" s="1065"/>
      <c r="DA72" s="1065"/>
      <c r="DB72" s="1065"/>
      <c r="DC72" s="1065"/>
    </row>
    <row r="73" spans="2:107">
      <c r="B73" s="728"/>
      <c r="G73" s="1042"/>
      <c r="H73" s="1042"/>
      <c r="I73" s="1042"/>
      <c r="J73" s="1042"/>
      <c r="K73" s="1052"/>
      <c r="L73" s="1052"/>
      <c r="M73" s="1052"/>
      <c r="N73" s="1052"/>
      <c r="AM73" s="1044"/>
      <c r="AN73" s="1064" t="s">
        <v>549</v>
      </c>
      <c r="AO73" s="1064"/>
      <c r="AP73" s="1064"/>
      <c r="AQ73" s="1064"/>
      <c r="AR73" s="1064"/>
      <c r="AS73" s="1064"/>
      <c r="AT73" s="1064"/>
      <c r="AU73" s="1064"/>
      <c r="AV73" s="1064"/>
      <c r="AW73" s="1064"/>
      <c r="AX73" s="1064"/>
      <c r="AY73" s="1064"/>
      <c r="AZ73" s="1064"/>
      <c r="BA73" s="1064"/>
      <c r="BB73" s="1064" t="s">
        <v>550</v>
      </c>
      <c r="BC73" s="1064"/>
      <c r="BD73" s="1064"/>
      <c r="BE73" s="1064"/>
      <c r="BF73" s="1064"/>
      <c r="BG73" s="1064"/>
      <c r="BH73" s="1064"/>
      <c r="BI73" s="1064"/>
      <c r="BJ73" s="1064"/>
      <c r="BK73" s="1064"/>
      <c r="BL73" s="1064"/>
      <c r="BM73" s="1064"/>
      <c r="BN73" s="1064"/>
      <c r="BO73" s="1064"/>
      <c r="BP73" s="1069">
        <v>136.69999999999999</v>
      </c>
      <c r="BQ73" s="1069"/>
      <c r="BR73" s="1069"/>
      <c r="BS73" s="1069"/>
      <c r="BT73" s="1069"/>
      <c r="BU73" s="1069"/>
      <c r="BV73" s="1069"/>
      <c r="BW73" s="1069"/>
      <c r="BX73" s="1069">
        <v>115.1</v>
      </c>
      <c r="BY73" s="1069"/>
      <c r="BZ73" s="1069"/>
      <c r="CA73" s="1069"/>
      <c r="CB73" s="1069"/>
      <c r="CC73" s="1069"/>
      <c r="CD73" s="1069"/>
      <c r="CE73" s="1069"/>
      <c r="CF73" s="1069">
        <v>100.9</v>
      </c>
      <c r="CG73" s="1069"/>
      <c r="CH73" s="1069"/>
      <c r="CI73" s="1069"/>
      <c r="CJ73" s="1069"/>
      <c r="CK73" s="1069"/>
      <c r="CL73" s="1069"/>
      <c r="CM73" s="1069"/>
      <c r="CN73" s="1069">
        <v>80.099999999999994</v>
      </c>
      <c r="CO73" s="1069"/>
      <c r="CP73" s="1069"/>
      <c r="CQ73" s="1069"/>
      <c r="CR73" s="1069"/>
      <c r="CS73" s="1069"/>
      <c r="CT73" s="1069"/>
      <c r="CU73" s="1069"/>
      <c r="CV73" s="1069">
        <v>65.7</v>
      </c>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407</v>
      </c>
      <c r="BC75" s="1064"/>
      <c r="BD75" s="1064"/>
      <c r="BE75" s="1064"/>
      <c r="BF75" s="1064"/>
      <c r="BG75" s="1064"/>
      <c r="BH75" s="1064"/>
      <c r="BI75" s="1064"/>
      <c r="BJ75" s="1064"/>
      <c r="BK75" s="1064"/>
      <c r="BL75" s="1064"/>
      <c r="BM75" s="1064"/>
      <c r="BN75" s="1064"/>
      <c r="BO75" s="1064"/>
      <c r="BP75" s="1069">
        <v>19.2</v>
      </c>
      <c r="BQ75" s="1069"/>
      <c r="BR75" s="1069"/>
      <c r="BS75" s="1069"/>
      <c r="BT75" s="1069"/>
      <c r="BU75" s="1069"/>
      <c r="BV75" s="1069"/>
      <c r="BW75" s="1069"/>
      <c r="BX75" s="1069">
        <v>18.8</v>
      </c>
      <c r="BY75" s="1069"/>
      <c r="BZ75" s="1069"/>
      <c r="CA75" s="1069"/>
      <c r="CB75" s="1069"/>
      <c r="CC75" s="1069"/>
      <c r="CD75" s="1069"/>
      <c r="CE75" s="1069"/>
      <c r="CF75" s="1069">
        <v>18.5</v>
      </c>
      <c r="CG75" s="1069"/>
      <c r="CH75" s="1069"/>
      <c r="CI75" s="1069"/>
      <c r="CJ75" s="1069"/>
      <c r="CK75" s="1069"/>
      <c r="CL75" s="1069"/>
      <c r="CM75" s="1069"/>
      <c r="CN75" s="1069">
        <v>17.399999999999999</v>
      </c>
      <c r="CO75" s="1069"/>
      <c r="CP75" s="1069"/>
      <c r="CQ75" s="1069"/>
      <c r="CR75" s="1069"/>
      <c r="CS75" s="1069"/>
      <c r="CT75" s="1069"/>
      <c r="CU75" s="1069"/>
      <c r="CV75" s="1069">
        <v>16.600000000000001</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510</v>
      </c>
      <c r="AO77" s="1065"/>
      <c r="AP77" s="1065"/>
      <c r="AQ77" s="1065"/>
      <c r="AR77" s="1065"/>
      <c r="AS77" s="1065"/>
      <c r="AT77" s="1065"/>
      <c r="AU77" s="1065"/>
      <c r="AV77" s="1065"/>
      <c r="AW77" s="1065"/>
      <c r="AX77" s="1065"/>
      <c r="AY77" s="1065"/>
      <c r="AZ77" s="1065"/>
      <c r="BA77" s="1065"/>
      <c r="BB77" s="1064" t="s">
        <v>550</v>
      </c>
      <c r="BC77" s="1064"/>
      <c r="BD77" s="1064"/>
      <c r="BE77" s="1064"/>
      <c r="BF77" s="1064"/>
      <c r="BG77" s="1064"/>
      <c r="BH77" s="1064"/>
      <c r="BI77" s="1064"/>
      <c r="BJ77" s="1064"/>
      <c r="BK77" s="1064"/>
      <c r="BL77" s="1064"/>
      <c r="BM77" s="1064"/>
      <c r="BN77" s="1064"/>
      <c r="BO77" s="1064"/>
      <c r="BP77" s="1069">
        <v>48</v>
      </c>
      <c r="BQ77" s="1069"/>
      <c r="BR77" s="1069"/>
      <c r="BS77" s="1069"/>
      <c r="BT77" s="1069"/>
      <c r="BU77" s="1069"/>
      <c r="BV77" s="1069"/>
      <c r="BW77" s="1069"/>
      <c r="BX77" s="1069">
        <v>49.1</v>
      </c>
      <c r="BY77" s="1069"/>
      <c r="BZ77" s="1069"/>
      <c r="CA77" s="1069"/>
      <c r="CB77" s="1069"/>
      <c r="CC77" s="1069"/>
      <c r="CD77" s="1069"/>
      <c r="CE77" s="1069"/>
      <c r="CF77" s="1069">
        <v>41.5</v>
      </c>
      <c r="CG77" s="1069"/>
      <c r="CH77" s="1069"/>
      <c r="CI77" s="1069"/>
      <c r="CJ77" s="1069"/>
      <c r="CK77" s="1069"/>
      <c r="CL77" s="1069"/>
      <c r="CM77" s="1069"/>
      <c r="CN77" s="1069">
        <v>25.2</v>
      </c>
      <c r="CO77" s="1069"/>
      <c r="CP77" s="1069"/>
      <c r="CQ77" s="1069"/>
      <c r="CR77" s="1069"/>
      <c r="CS77" s="1069"/>
      <c r="CT77" s="1069"/>
      <c r="CU77" s="1069"/>
      <c r="CV77" s="1069">
        <v>15.7</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407</v>
      </c>
      <c r="BC79" s="1064"/>
      <c r="BD79" s="1064"/>
      <c r="BE79" s="1064"/>
      <c r="BF79" s="1064"/>
      <c r="BG79" s="1064"/>
      <c r="BH79" s="1064"/>
      <c r="BI79" s="1064"/>
      <c r="BJ79" s="1064"/>
      <c r="BK79" s="1064"/>
      <c r="BL79" s="1064"/>
      <c r="BM79" s="1064"/>
      <c r="BN79" s="1064"/>
      <c r="BO79" s="1064"/>
      <c r="BP79" s="1069">
        <v>9.6</v>
      </c>
      <c r="BQ79" s="1069"/>
      <c r="BR79" s="1069"/>
      <c r="BS79" s="1069"/>
      <c r="BT79" s="1069"/>
      <c r="BU79" s="1069"/>
      <c r="BV79" s="1069"/>
      <c r="BW79" s="1069"/>
      <c r="BX79" s="1069">
        <v>9.5</v>
      </c>
      <c r="BY79" s="1069"/>
      <c r="BZ79" s="1069"/>
      <c r="CA79" s="1069"/>
      <c r="CB79" s="1069"/>
      <c r="CC79" s="1069"/>
      <c r="CD79" s="1069"/>
      <c r="CE79" s="1069"/>
      <c r="CF79" s="1069">
        <v>9.1999999999999993</v>
      </c>
      <c r="CG79" s="1069"/>
      <c r="CH79" s="1069"/>
      <c r="CI79" s="1069"/>
      <c r="CJ79" s="1069"/>
      <c r="CK79" s="1069"/>
      <c r="CL79" s="1069"/>
      <c r="CM79" s="1069"/>
      <c r="CN79" s="1069">
        <v>8.9</v>
      </c>
      <c r="CO79" s="1069"/>
      <c r="CP79" s="1069"/>
      <c r="CQ79" s="1069"/>
      <c r="CR79" s="1069"/>
      <c r="CS79" s="1069"/>
      <c r="CT79" s="1069"/>
      <c r="CU79" s="1069"/>
      <c r="CV79" s="1069">
        <v>8.9</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B6WGNCfcG4aZXhTNkwyKxaht63Ek2e4aO1XSLArfWEMe7g/1r87UfvRB2n1ZTWVnumYvLS0+DKOOSLPtoBzHLw==" saltValue="nTKa3BUPRCmEW9hS18pbn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102</v>
      </c>
    </row>
  </sheetData>
  <sheetProtection algorithmName="SHA-512" hashValue="ZmF6+njswBa+lggX8FkvYYOZ7oELGVIQ5CVCDrpgKiCl6XLc18p/ePJ4YOi/bZK2XSuUXQJ/WQbhYWAmDckczw==" saltValue="7vaOC9+Mi67IX6Xr5fGVz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102</v>
      </c>
    </row>
  </sheetData>
  <sheetProtection algorithmName="SHA-512" hashValue="gaeIqvqyYDl9Gk8Ygih68NILbMS1gey8PDU5JZDe/ncGIZu+2LVm2xFM2WIRQd4IGPdA7pn5LX33cDN1ZSdItw==" saltValue="yGOFxMVELXi9sBrddLT7E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62</v>
      </c>
      <c r="E2" s="794"/>
      <c r="F2" s="1091" t="s">
        <v>522</v>
      </c>
      <c r="G2" s="818"/>
      <c r="H2" s="828"/>
    </row>
    <row r="3" spans="1:8">
      <c r="A3" s="782" t="s">
        <v>500</v>
      </c>
      <c r="B3" s="767"/>
      <c r="C3" s="1084"/>
      <c r="D3" s="1087">
        <v>160207</v>
      </c>
      <c r="E3" s="1089"/>
      <c r="F3" s="1092">
        <v>85173</v>
      </c>
      <c r="G3" s="1094"/>
      <c r="H3" s="1097"/>
    </row>
    <row r="4" spans="1:8">
      <c r="A4" s="754"/>
      <c r="B4" s="766"/>
      <c r="C4" s="1085"/>
      <c r="D4" s="1088">
        <v>120265</v>
      </c>
      <c r="E4" s="1090"/>
      <c r="F4" s="1093">
        <v>43913</v>
      </c>
      <c r="G4" s="1095"/>
      <c r="H4" s="1098"/>
    </row>
    <row r="5" spans="1:8">
      <c r="A5" s="782" t="s">
        <v>520</v>
      </c>
      <c r="B5" s="767"/>
      <c r="C5" s="1084"/>
      <c r="D5" s="1087">
        <v>103202</v>
      </c>
      <c r="E5" s="1089"/>
      <c r="F5" s="1092">
        <v>94081</v>
      </c>
      <c r="G5" s="1094"/>
      <c r="H5" s="1097"/>
    </row>
    <row r="6" spans="1:8">
      <c r="A6" s="754"/>
      <c r="B6" s="766"/>
      <c r="C6" s="1085"/>
      <c r="D6" s="1088">
        <v>53618</v>
      </c>
      <c r="E6" s="1090"/>
      <c r="F6" s="1093">
        <v>48949</v>
      </c>
      <c r="G6" s="1095"/>
      <c r="H6" s="1098"/>
    </row>
    <row r="7" spans="1:8">
      <c r="A7" s="782" t="s">
        <v>478</v>
      </c>
      <c r="B7" s="767"/>
      <c r="C7" s="1084"/>
      <c r="D7" s="1087">
        <v>190923</v>
      </c>
      <c r="E7" s="1089"/>
      <c r="F7" s="1092">
        <v>92632</v>
      </c>
      <c r="G7" s="1094"/>
      <c r="H7" s="1097"/>
    </row>
    <row r="8" spans="1:8">
      <c r="A8" s="754"/>
      <c r="B8" s="766"/>
      <c r="C8" s="1085"/>
      <c r="D8" s="1088">
        <v>76610</v>
      </c>
      <c r="E8" s="1090"/>
      <c r="F8" s="1093">
        <v>47978</v>
      </c>
      <c r="G8" s="1095"/>
      <c r="H8" s="1098"/>
    </row>
    <row r="9" spans="1:8">
      <c r="A9" s="782" t="s">
        <v>322</v>
      </c>
      <c r="B9" s="767"/>
      <c r="C9" s="1084"/>
      <c r="D9" s="1087">
        <v>188399</v>
      </c>
      <c r="E9" s="1089"/>
      <c r="F9" s="1092">
        <v>96469</v>
      </c>
      <c r="G9" s="1094"/>
      <c r="H9" s="1097"/>
    </row>
    <row r="10" spans="1:8">
      <c r="A10" s="754"/>
      <c r="B10" s="766"/>
      <c r="C10" s="1085"/>
      <c r="D10" s="1088">
        <v>87631</v>
      </c>
      <c r="E10" s="1090"/>
      <c r="F10" s="1093">
        <v>49775</v>
      </c>
      <c r="G10" s="1095"/>
      <c r="H10" s="1098"/>
    </row>
    <row r="11" spans="1:8">
      <c r="A11" s="782" t="s">
        <v>138</v>
      </c>
      <c r="B11" s="767"/>
      <c r="C11" s="1084"/>
      <c r="D11" s="1087">
        <v>127410</v>
      </c>
      <c r="E11" s="1089"/>
      <c r="F11" s="1092">
        <v>85743</v>
      </c>
      <c r="G11" s="1094"/>
      <c r="H11" s="1097"/>
    </row>
    <row r="12" spans="1:8">
      <c r="A12" s="754"/>
      <c r="B12" s="766"/>
      <c r="C12" s="1086"/>
      <c r="D12" s="1088">
        <v>30818</v>
      </c>
      <c r="E12" s="1090"/>
      <c r="F12" s="1093">
        <v>45231</v>
      </c>
      <c r="G12" s="1095"/>
      <c r="H12" s="1098"/>
    </row>
    <row r="13" spans="1:8">
      <c r="A13" s="782"/>
      <c r="B13" s="767"/>
      <c r="C13" s="1084"/>
      <c r="D13" s="1087">
        <v>154028</v>
      </c>
      <c r="E13" s="1089"/>
      <c r="F13" s="1092">
        <v>90820</v>
      </c>
      <c r="G13" s="1096"/>
      <c r="H13" s="1097"/>
    </row>
    <row r="14" spans="1:8">
      <c r="A14" s="754"/>
      <c r="B14" s="766"/>
      <c r="C14" s="1085"/>
      <c r="D14" s="1088">
        <v>73788</v>
      </c>
      <c r="E14" s="1090"/>
      <c r="F14" s="1093">
        <v>47169</v>
      </c>
      <c r="G14" s="1095"/>
      <c r="H14" s="1098"/>
    </row>
    <row r="17" spans="1:11">
      <c r="A17" s="1076" t="s">
        <v>26</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88</v>
      </c>
      <c r="B19" s="1077">
        <f>ROUND(VALUE(SUBSTITUTE(実質収支比率等に係る経年分析!F$48,"▲","-")),2)</f>
        <v>1.79</v>
      </c>
      <c r="C19" s="1077">
        <f>ROUND(VALUE(SUBSTITUTE(実質収支比率等に係る経年分析!G$48,"▲","-")),2)</f>
        <v>2.2000000000000002</v>
      </c>
      <c r="D19" s="1077">
        <f>ROUND(VALUE(SUBSTITUTE(実質収支比率等に係る経年分析!H$48,"▲","-")),2)</f>
        <v>2.86</v>
      </c>
      <c r="E19" s="1077">
        <f>ROUND(VALUE(SUBSTITUTE(実質収支比率等に係る経年分析!I$48,"▲","-")),2)</f>
        <v>5.49</v>
      </c>
      <c r="F19" s="1077">
        <f>ROUND(VALUE(SUBSTITUTE(実質収支比率等に係る経年分析!J$48,"▲","-")),2)</f>
        <v>4.5599999999999996</v>
      </c>
    </row>
    <row r="20" spans="1:11">
      <c r="A20" s="1077" t="s">
        <v>40</v>
      </c>
      <c r="B20" s="1077">
        <f>ROUND(VALUE(SUBSTITUTE(実質収支比率等に係る経年分析!F$47,"▲","-")),2)</f>
        <v>18.100000000000001</v>
      </c>
      <c r="C20" s="1077">
        <f>ROUND(VALUE(SUBSTITUTE(実質収支比率等に係る経年分析!G$47,"▲","-")),2)</f>
        <v>17.14</v>
      </c>
      <c r="D20" s="1077">
        <f>ROUND(VALUE(SUBSTITUTE(実質収支比率等に係る経年分析!H$47,"▲","-")),2)</f>
        <v>17.68</v>
      </c>
      <c r="E20" s="1077">
        <f>ROUND(VALUE(SUBSTITUTE(実質収支比率等に係る経年分析!I$47,"▲","-")),2)</f>
        <v>17.91</v>
      </c>
      <c r="F20" s="1077">
        <f>ROUND(VALUE(SUBSTITUTE(実質収支比率等に係る経年分析!J$47,"▲","-")),2)</f>
        <v>21.56</v>
      </c>
    </row>
    <row r="21" spans="1:11">
      <c r="A21" s="1077" t="s">
        <v>111</v>
      </c>
      <c r="B21" s="1077">
        <f>IF(ISNUMBER(VALUE(SUBSTITUTE(実質収支比率等に係る経年分析!F$49,"▲","-"))),ROUND(VALUE(SUBSTITUTE(実質収支比率等に係る経年分析!F$49,"▲","-")),2),NA())</f>
        <v>-2.2000000000000002</v>
      </c>
      <c r="C21" s="1077">
        <f>IF(ISNUMBER(VALUE(SUBSTITUTE(実質収支比率等に係る経年分析!G$49,"▲","-"))),ROUND(VALUE(SUBSTITUTE(実質収支比率等に係る経年分析!G$49,"▲","-")),2),NA())</f>
        <v>-0.44</v>
      </c>
      <c r="D21" s="1077">
        <f>IF(ISNUMBER(VALUE(SUBSTITUTE(実質収支比率等に係る経年分析!H$49,"▲","-"))),ROUND(VALUE(SUBSTITUTE(実質収支比率等に係る経年分析!H$49,"▲","-")),2),NA())</f>
        <v>1.81</v>
      </c>
      <c r="E21" s="1077">
        <f>IF(ISNUMBER(VALUE(SUBSTITUTE(実質収支比率等に係る経年分析!I$49,"▲","-"))),ROUND(VALUE(SUBSTITUTE(実質収支比率等に係る経年分析!I$49,"▲","-")),2),NA())</f>
        <v>4.24</v>
      </c>
      <c r="F21" s="1077">
        <f>IF(ISNUMBER(VALUE(SUBSTITUTE(実質収支比率等に係る経年分析!J$49,"▲","-"))),ROUND(VALUE(SUBSTITUTE(実質収支比率等に係る経年分析!J$49,"▲","-")),2),NA())</f>
        <v>1.79</v>
      </c>
    </row>
    <row r="24" spans="1:11">
      <c r="A24" s="1076" t="s">
        <v>100</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113</v>
      </c>
      <c r="C26" s="1078" t="s">
        <v>75</v>
      </c>
      <c r="D26" s="1078" t="s">
        <v>113</v>
      </c>
      <c r="E26" s="1078" t="s">
        <v>75</v>
      </c>
      <c r="F26" s="1078" t="s">
        <v>113</v>
      </c>
      <c r="G26" s="1078" t="s">
        <v>75</v>
      </c>
      <c r="H26" s="1078" t="s">
        <v>113</v>
      </c>
      <c r="I26" s="1078" t="s">
        <v>75</v>
      </c>
      <c r="J26" s="1078" t="s">
        <v>113</v>
      </c>
      <c r="K26" s="1078" t="s">
        <v>75</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5.e-002</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0.14000000000000001</v>
      </c>
      <c r="F27" s="1078" t="e">
        <f>IF(ROUND(VALUE(SUBSTITUTE('連結実質赤字比率に係る赤字・黒字の構成分析'!H$43,"▲","-")),2)&lt;0,ABS(ROUND(VALUE(SUBSTITUTE('連結実質赤字比率に係る赤字・黒字の構成分析'!H$43,"▲","-")),2)),NA())</f>
        <v>#VALUE!</v>
      </c>
      <c r="G27" s="1078" t="e">
        <f>IF(ROUND(VALUE(SUBSTITUTE('連結実質赤字比率に係る赤字・黒字の構成分析'!H$43,"▲","-")),2)&gt;=0,ABS(ROUND(VALUE(SUBSTITUTE('連結実質赤字比率に係る赤字・黒字の構成分析'!H$43,"▲","-")),2)),NA())</f>
        <v>#VALUE!</v>
      </c>
      <c r="H27" s="1078" t="e">
        <f>IF(ROUND(VALUE(SUBSTITUTE('連結実質赤字比率に係る赤字・黒字の構成分析'!I$43,"▲","-")),2)&lt;0,ABS(ROUND(VALUE(SUBSTITUTE('連結実質赤字比率に係る赤字・黒字の構成分析'!I$43,"▲","-")),2)),NA())</f>
        <v>#VALUE!</v>
      </c>
      <c r="I27" s="1078" t="e">
        <f>IF(ROUND(VALUE(SUBSTITUTE('連結実質赤字比率に係る赤字・黒字の構成分析'!I$43,"▲","-")),2)&gt;=0,ABS(ROUND(VALUE(SUBSTITUTE('連結実質赤字比率に係る赤字・黒字の構成分析'!I$43,"▲","-")),2)),NA())</f>
        <v>#VALUE!</v>
      </c>
      <c r="J27" s="1078" t="e">
        <f>IF(ROUND(VALUE(SUBSTITUTE('連結実質赤字比率に係る赤字・黒字の構成分析'!J$43,"▲","-")),2)&lt;0,ABS(ROUND(VALUE(SUBSTITUTE('連結実質赤字比率に係る赤字・黒字の構成分析'!J$43,"▲","-")),2)),NA())</f>
        <v>#VALUE!</v>
      </c>
      <c r="K27" s="1078" t="e">
        <f>IF(ROUND(VALUE(SUBSTITUTE('連結実質赤字比率に係る赤字・黒字の構成分析'!J$43,"▲","-")),2)&gt;=0,ABS(ROUND(VALUE(SUBSTITUTE('連結実質赤字比率に係る赤字・黒字の構成分析'!J$43,"▲","-")),2)),NA())</f>
        <v>#VALUE!</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e">
        <f>IF('連結実質赤字比率に係る赤字・黒字の構成分析'!C$41="",NA(),'連結実質赤字比率に係る赤字・黒字の構成分析'!C$41)</f>
        <v>#N/A</v>
      </c>
      <c r="B29" s="1078" t="e">
        <f>IF(ROUND(VALUE(SUBSTITUTE('連結実質赤字比率に係る赤字・黒字の構成分析'!F$41,"▲","-")),2)&lt;0,ABS(ROUND(VALUE(SUBSTITUTE('連結実質赤字比率に係る赤字・黒字の構成分析'!F$41,"▲","-")),2)),NA())</f>
        <v>#VALUE!</v>
      </c>
      <c r="C29" s="1078" t="e">
        <f>IF(ROUND(VALUE(SUBSTITUTE('連結実質赤字比率に係る赤字・黒字の構成分析'!F$41,"▲","-")),2)&gt;=0,ABS(ROUND(VALUE(SUBSTITUTE('連結実質赤字比率に係る赤字・黒字の構成分析'!F$41,"▲","-")),2)),NA())</f>
        <v>#VALUE!</v>
      </c>
      <c r="D29" s="1078" t="e">
        <f>IF(ROUND(VALUE(SUBSTITUTE('連結実質赤字比率に係る赤字・黒字の構成分析'!G$41,"▲","-")),2)&lt;0,ABS(ROUND(VALUE(SUBSTITUTE('連結実質赤字比率に係る赤字・黒字の構成分析'!G$41,"▲","-")),2)),NA())</f>
        <v>#VALUE!</v>
      </c>
      <c r="E29" s="1078" t="e">
        <f>IF(ROUND(VALUE(SUBSTITUTE('連結実質赤字比率に係る赤字・黒字の構成分析'!G$41,"▲","-")),2)&gt;=0,ABS(ROUND(VALUE(SUBSTITUTE('連結実質赤字比率に係る赤字・黒字の構成分析'!G$41,"▲","-")),2)),NA())</f>
        <v>#VALUE!</v>
      </c>
      <c r="F29" s="1078" t="e">
        <f>IF(ROUND(VALUE(SUBSTITUTE('連結実質赤字比率に係る赤字・黒字の構成分析'!H$41,"▲","-")),2)&lt;0,ABS(ROUND(VALUE(SUBSTITUTE('連結実質赤字比率に係る赤字・黒字の構成分析'!H$41,"▲","-")),2)),NA())</f>
        <v>#VALUE!</v>
      </c>
      <c r="G29" s="1078" t="e">
        <f>IF(ROUND(VALUE(SUBSTITUTE('連結実質赤字比率に係る赤字・黒字の構成分析'!H$41,"▲","-")),2)&gt;=0,ABS(ROUND(VALUE(SUBSTITUTE('連結実質赤字比率に係る赤字・黒字の構成分析'!H$41,"▲","-")),2)),NA())</f>
        <v>#VALUE!</v>
      </c>
      <c r="H29" s="1078" t="e">
        <f>IF(ROUND(VALUE(SUBSTITUTE('連結実質赤字比率に係る赤字・黒字の構成分析'!I$41,"▲","-")),2)&lt;0,ABS(ROUND(VALUE(SUBSTITUTE('連結実質赤字比率に係る赤字・黒字の構成分析'!I$41,"▲","-")),2)),NA())</f>
        <v>#VALUE!</v>
      </c>
      <c r="I29" s="1078" t="e">
        <f>IF(ROUND(VALUE(SUBSTITUTE('連結実質赤字比率に係る赤字・黒字の構成分析'!I$41,"▲","-")),2)&gt;=0,ABS(ROUND(VALUE(SUBSTITUTE('連結実質赤字比率に係る赤字・黒字の構成分析'!I$41,"▲","-")),2)),NA())</f>
        <v>#VALUE!</v>
      </c>
      <c r="J29" s="1078" t="e">
        <f>IF(ROUND(VALUE(SUBSTITUTE('連結実質赤字比率に係る赤字・黒字の構成分析'!J$41,"▲","-")),2)&lt;0,ABS(ROUND(VALUE(SUBSTITUTE('連結実質赤字比率に係る赤字・黒字の構成分析'!J$41,"▲","-")),2)),NA())</f>
        <v>#VALUE!</v>
      </c>
      <c r="K29" s="1078" t="e">
        <f>IF(ROUND(VALUE(SUBSTITUTE('連結実質赤字比率に係る赤字・黒字の構成分析'!J$41,"▲","-")),2)&gt;=0,ABS(ROUND(VALUE(SUBSTITUTE('連結実質赤字比率に係る赤字・黒字の構成分析'!J$41,"▲","-")),2)),NA())</f>
        <v>#VALUE!</v>
      </c>
    </row>
    <row r="30" spans="1:11">
      <c r="A30" s="1078" t="str">
        <f>IF('連結実質赤字比率に係る赤字・黒字の構成分析'!C$40="",NA(),'連結実質赤字比率に係る赤字・黒字の構成分析'!C$40)</f>
        <v>特別養護老人ホームしおさい特別会計</v>
      </c>
      <c r="B30" s="1078" t="e">
        <f>IF(ROUND(VALUE(SUBSTITUTE('連結実質赤字比率に係る赤字・黒字の構成分析'!F$40,"▲","-")),2)&lt;0,ABS(ROUND(VALUE(SUBSTITUTE('連結実質赤字比率に係る赤字・黒字の構成分析'!F$40,"▲","-")),2)),NA())</f>
        <v>#VALUE!</v>
      </c>
      <c r="C30" s="1078" t="e">
        <f>IF(ROUND(VALUE(SUBSTITUTE('連結実質赤字比率に係る赤字・黒字の構成分析'!F$40,"▲","-")),2)&gt;=0,ABS(ROUND(VALUE(SUBSTITUTE('連結実質赤字比率に係る赤字・黒字の構成分析'!F$40,"▲","-")),2)),NA())</f>
        <v>#VALUE!</v>
      </c>
      <c r="D30" s="1078" t="e">
        <f>IF(ROUND(VALUE(SUBSTITUTE('連結実質赤字比率に係る赤字・黒字の構成分析'!G$40,"▲","-")),2)&lt;0,ABS(ROUND(VALUE(SUBSTITUTE('連結実質赤字比率に係る赤字・黒字の構成分析'!G$40,"▲","-")),2)),NA())</f>
        <v>#VALUE!</v>
      </c>
      <c r="E30" s="1078" t="e">
        <f>IF(ROUND(VALUE(SUBSTITUTE('連結実質赤字比率に係る赤字・黒字の構成分析'!G$40,"▲","-")),2)&gt;=0,ABS(ROUND(VALUE(SUBSTITUTE('連結実質赤字比率に係る赤字・黒字の構成分析'!G$40,"▲","-")),2)),NA())</f>
        <v>#VALUE!</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v>
      </c>
    </row>
    <row r="31" spans="1:11">
      <c r="A31" s="1078" t="str">
        <f>IF('連結実質赤字比率に係る赤字・黒字の構成分析'!C$39="",NA(),'連結実質赤字比率に係る赤字・黒字の構成分析'!C$39)</f>
        <v>後期高齢者医療特別会計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0.12</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0.14000000000000001</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0.1</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0.1</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0.11</v>
      </c>
    </row>
    <row r="32" spans="1:11">
      <c r="A32" s="1078" t="str">
        <f>IF('連結実質赤字比率に係る赤字・黒字の構成分析'!C$38="",NA(),'連結実質赤字比率に係る赤字・黒字の構成分析'!C$38)</f>
        <v>再生可能エネルギー事業特別会計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0.22</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0.23</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0.38</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0.23</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0.13</v>
      </c>
    </row>
    <row r="33" spans="1:16">
      <c r="A33" s="1078" t="str">
        <f>IF('連結実質赤字比率に係る赤字・黒字の構成分析'!C$37="",NA(),'連結実質赤字比率に係る赤字・黒字の構成分析'!C$37)</f>
        <v>国民健康保険事業特別会計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5.e-002</v>
      </c>
      <c r="D33" s="1078">
        <f>IF(ROUND(VALUE(SUBSTITUTE('連結実質赤字比率に係る赤字・黒字の構成分析'!G$37,"▲","-")),2)&lt;0,ABS(ROUND(VALUE(SUBSTITUTE('連結実質赤字比率に係る赤字・黒字の構成分析'!G$37,"▲","-")),2)),NA())</f>
        <v>0.78</v>
      </c>
      <c r="E33" s="1078" t="e">
        <f>IF(ROUND(VALUE(SUBSTITUTE('連結実質赤字比率に係る赤字・黒字の構成分析'!G$37,"▲","-")),2)&gt;=0,ABS(ROUND(VALUE(SUBSTITUTE('連結実質赤字比率に係る赤字・黒字の構成分析'!G$37,"▲","-")),2)),NA())</f>
        <v>#N/A</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0.12</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0.72</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1.53</v>
      </c>
    </row>
    <row r="34" spans="1:16">
      <c r="A34" s="1078" t="str">
        <f>IF('連結実質赤字比率に係る赤字・黒字の構成分析'!C$36="",NA(),'連結実質赤字比率に係る赤字・黒字の構成分析'!C$36)</f>
        <v>介護保険特別会計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1</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2.02</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1.1299999999999999</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1.8199999999999998</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3.6</v>
      </c>
    </row>
    <row r="35" spans="1:16">
      <c r="A35" s="1078" t="str">
        <f>IF('連結実質赤字比率に係る赤字・黒字の構成分析'!C$35="",NA(),'連結実質赤字比率に係る赤字・黒字の構成分析'!C$35)</f>
        <v>一般会計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1.79</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2.19</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2.85</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5.48</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4.55</v>
      </c>
    </row>
    <row r="36" spans="1:16">
      <c r="A36" s="1078" t="str">
        <f>IF('連結実質赤字比率に係る赤字・黒字の構成分析'!C$34="",NA(),'連結実質赤字比率に係る赤字・黒字の構成分析'!C$34)</f>
        <v>土佐清水市水道事業会計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7.39</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9.52</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8.2200000000000006</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7.82</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8.1199999999999992</v>
      </c>
    </row>
    <row r="39" spans="1:16">
      <c r="A39" s="1076" t="s">
        <v>14</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114</v>
      </c>
      <c r="C41" s="1079"/>
      <c r="D41" s="1079" t="s">
        <v>116</v>
      </c>
      <c r="E41" s="1079" t="s">
        <v>114</v>
      </c>
      <c r="F41" s="1079"/>
      <c r="G41" s="1079" t="s">
        <v>116</v>
      </c>
      <c r="H41" s="1079" t="s">
        <v>114</v>
      </c>
      <c r="I41" s="1079"/>
      <c r="J41" s="1079" t="s">
        <v>116</v>
      </c>
      <c r="K41" s="1079" t="s">
        <v>114</v>
      </c>
      <c r="L41" s="1079"/>
      <c r="M41" s="1079" t="s">
        <v>116</v>
      </c>
      <c r="N41" s="1079" t="s">
        <v>114</v>
      </c>
      <c r="O41" s="1079"/>
      <c r="P41" s="1079" t="s">
        <v>116</v>
      </c>
    </row>
    <row r="42" spans="1:16">
      <c r="A42" s="1079" t="s">
        <v>117</v>
      </c>
      <c r="B42" s="1079"/>
      <c r="C42" s="1079"/>
      <c r="D42" s="1079">
        <f>'実質公債費比率（分子）の構造'!K$52</f>
        <v>879</v>
      </c>
      <c r="E42" s="1079"/>
      <c r="F42" s="1079"/>
      <c r="G42" s="1079">
        <f>'実質公債費比率（分子）の構造'!L$52</f>
        <v>890</v>
      </c>
      <c r="H42" s="1079"/>
      <c r="I42" s="1079"/>
      <c r="J42" s="1079">
        <f>'実質公債費比率（分子）の構造'!M$52</f>
        <v>897</v>
      </c>
      <c r="K42" s="1079"/>
      <c r="L42" s="1079"/>
      <c r="M42" s="1079">
        <f>'実質公債費比率（分子）の構造'!N$52</f>
        <v>970</v>
      </c>
      <c r="N42" s="1079"/>
      <c r="O42" s="1079"/>
      <c r="P42" s="1079">
        <f>'実質公債費比率（分子）の構造'!O$52</f>
        <v>984</v>
      </c>
    </row>
    <row r="43" spans="1:16">
      <c r="A43" s="1079" t="s">
        <v>44</v>
      </c>
      <c r="B43" s="1079">
        <f>'実質公債費比率（分子）の構造'!K$51</f>
        <v>0</v>
      </c>
      <c r="C43" s="1079"/>
      <c r="D43" s="1079"/>
      <c r="E43" s="1079">
        <f>'実質公債費比率（分子）の構造'!L$51</f>
        <v>0</v>
      </c>
      <c r="F43" s="1079"/>
      <c r="G43" s="1079"/>
      <c r="H43" s="1079">
        <f>'実質公債費比率（分子）の構造'!M$51</f>
        <v>0</v>
      </c>
      <c r="I43" s="1079"/>
      <c r="J43" s="1079"/>
      <c r="K43" s="1079">
        <f>'実質公債費比率（分子）の構造'!N$51</f>
        <v>0</v>
      </c>
      <c r="L43" s="1079"/>
      <c r="M43" s="1079"/>
      <c r="N43" s="1079" t="str">
        <f>'実質公債費比率（分子）の構造'!O$51</f>
        <v>-</v>
      </c>
      <c r="O43" s="1079"/>
      <c r="P43" s="1079"/>
    </row>
    <row r="44" spans="1:16">
      <c r="A44" s="1079" t="s">
        <v>42</v>
      </c>
      <c r="B44" s="1079" t="str">
        <f>'実質公債費比率（分子）の構造'!K$50</f>
        <v>-</v>
      </c>
      <c r="C44" s="1079"/>
      <c r="D44" s="1079"/>
      <c r="E44" s="1079" t="str">
        <f>'実質公債費比率（分子）の構造'!L$50</f>
        <v>-</v>
      </c>
      <c r="F44" s="1079"/>
      <c r="G44" s="1079"/>
      <c r="H44" s="1079" t="str">
        <f>'実質公債費比率（分子）の構造'!M$50</f>
        <v>-</v>
      </c>
      <c r="I44" s="1079"/>
      <c r="J44" s="1079"/>
      <c r="K44" s="1079" t="str">
        <f>'実質公債費比率（分子）の構造'!N$50</f>
        <v>-</v>
      </c>
      <c r="L44" s="1079"/>
      <c r="M44" s="1079"/>
      <c r="N44" s="1079" t="str">
        <f>'実質公債費比率（分子）の構造'!O$50</f>
        <v>-</v>
      </c>
      <c r="O44" s="1079"/>
      <c r="P44" s="1079"/>
    </row>
    <row r="45" spans="1:16">
      <c r="A45" s="1079" t="s">
        <v>0</v>
      </c>
      <c r="B45" s="1079">
        <f>'実質公債費比率（分子）の構造'!K$49</f>
        <v>17</v>
      </c>
      <c r="C45" s="1079"/>
      <c r="D45" s="1079"/>
      <c r="E45" s="1079">
        <f>'実質公債費比率（分子）の構造'!L$49</f>
        <v>17</v>
      </c>
      <c r="F45" s="1079"/>
      <c r="G45" s="1079"/>
      <c r="H45" s="1079">
        <f>'実質公債費比率（分子）の構造'!M$49</f>
        <v>17</v>
      </c>
      <c r="I45" s="1079"/>
      <c r="J45" s="1079"/>
      <c r="K45" s="1079">
        <f>'実質公債費比率（分子）の構造'!N$49</f>
        <v>18</v>
      </c>
      <c r="L45" s="1079"/>
      <c r="M45" s="1079"/>
      <c r="N45" s="1079">
        <f>'実質公債費比率（分子）の構造'!O$49</f>
        <v>11</v>
      </c>
      <c r="O45" s="1079"/>
      <c r="P45" s="1079"/>
    </row>
    <row r="46" spans="1:16">
      <c r="A46" s="1079" t="s">
        <v>37</v>
      </c>
      <c r="B46" s="1079">
        <f>'実質公債費比率（分子）の構造'!K$48</f>
        <v>25</v>
      </c>
      <c r="C46" s="1079"/>
      <c r="D46" s="1079"/>
      <c r="E46" s="1079">
        <f>'実質公債費比率（分子）の構造'!L$48</f>
        <v>27</v>
      </c>
      <c r="F46" s="1079"/>
      <c r="G46" s="1079"/>
      <c r="H46" s="1079">
        <f>'実質公債費比率（分子）の構造'!M$48</f>
        <v>32</v>
      </c>
      <c r="I46" s="1079"/>
      <c r="J46" s="1079"/>
      <c r="K46" s="1079">
        <f>'実質公債費比率（分子）の構造'!N$48</f>
        <v>36</v>
      </c>
      <c r="L46" s="1079"/>
      <c r="M46" s="1079"/>
      <c r="N46" s="1079">
        <f>'実質公債費比率（分子）の構造'!O$48</f>
        <v>46</v>
      </c>
      <c r="O46" s="1079"/>
      <c r="P46" s="1079"/>
    </row>
    <row r="47" spans="1:16">
      <c r="A47" s="1079" t="s">
        <v>34</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32</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25</v>
      </c>
      <c r="B49" s="1079">
        <f>'実質公債費比率（分子）の構造'!K$45</f>
        <v>1616</v>
      </c>
      <c r="C49" s="1079"/>
      <c r="D49" s="1079"/>
      <c r="E49" s="1079">
        <f>'実質公債費比率（分子）の構造'!L$45</f>
        <v>1673</v>
      </c>
      <c r="F49" s="1079"/>
      <c r="G49" s="1079"/>
      <c r="H49" s="1079">
        <f>'実質公債費比率（分子）の構造'!M$45</f>
        <v>1639</v>
      </c>
      <c r="I49" s="1079"/>
      <c r="J49" s="1079"/>
      <c r="K49" s="1079">
        <f>'実質公債費比率（分子）の構造'!N$45</f>
        <v>1625</v>
      </c>
      <c r="L49" s="1079"/>
      <c r="M49" s="1079"/>
      <c r="N49" s="1079">
        <f>'実質公債費比率（分子）の構造'!O$45</f>
        <v>1692</v>
      </c>
      <c r="O49" s="1079"/>
      <c r="P49" s="1079"/>
    </row>
    <row r="50" spans="1:16">
      <c r="A50" s="1079" t="s">
        <v>56</v>
      </c>
      <c r="B50" s="1079" t="e">
        <f>NA()</f>
        <v>#N/A</v>
      </c>
      <c r="C50" s="1079">
        <f>IF(ISNUMBER('実質公債費比率（分子）の構造'!K$53),'実質公債費比率（分子）の構造'!K$53,NA())</f>
        <v>779</v>
      </c>
      <c r="D50" s="1079" t="e">
        <f>NA()</f>
        <v>#N/A</v>
      </c>
      <c r="E50" s="1079" t="e">
        <f>NA()</f>
        <v>#N/A</v>
      </c>
      <c r="F50" s="1079">
        <f>IF(ISNUMBER('実質公債費比率（分子）の構造'!L$53),'実質公債費比率（分子）の構造'!L$53,NA())</f>
        <v>827</v>
      </c>
      <c r="G50" s="1079" t="e">
        <f>NA()</f>
        <v>#N/A</v>
      </c>
      <c r="H50" s="1079" t="e">
        <f>NA()</f>
        <v>#N/A</v>
      </c>
      <c r="I50" s="1079">
        <f>IF(ISNUMBER('実質公債費比率（分子）の構造'!M$53),'実質公債費比率（分子）の構造'!M$53,NA())</f>
        <v>791</v>
      </c>
      <c r="J50" s="1079" t="e">
        <f>NA()</f>
        <v>#N/A</v>
      </c>
      <c r="K50" s="1079" t="e">
        <f>NA()</f>
        <v>#N/A</v>
      </c>
      <c r="L50" s="1079">
        <f>IF(ISNUMBER('実質公債費比率（分子）の構造'!N$53),'実質公債費比率（分子）の構造'!N$53,NA())</f>
        <v>709</v>
      </c>
      <c r="M50" s="1079" t="e">
        <f>NA()</f>
        <v>#N/A</v>
      </c>
      <c r="N50" s="1079" t="e">
        <f>NA()</f>
        <v>#N/A</v>
      </c>
      <c r="O50" s="1079">
        <f>IF(ISNUMBER('実質公債費比率（分子）の構造'!O$53),'実質公債費比率（分子）の構造'!O$53,NA())</f>
        <v>765</v>
      </c>
      <c r="P50" s="1079" t="e">
        <f>NA()</f>
        <v>#N/A</v>
      </c>
    </row>
    <row r="53" spans="1:16">
      <c r="A53" s="1076" t="s">
        <v>121</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124</v>
      </c>
      <c r="C55" s="1078"/>
      <c r="D55" s="1078" t="s">
        <v>127</v>
      </c>
      <c r="E55" s="1078" t="s">
        <v>124</v>
      </c>
      <c r="F55" s="1078"/>
      <c r="G55" s="1078" t="s">
        <v>127</v>
      </c>
      <c r="H55" s="1078" t="s">
        <v>124</v>
      </c>
      <c r="I55" s="1078"/>
      <c r="J55" s="1078" t="s">
        <v>127</v>
      </c>
      <c r="K55" s="1078" t="s">
        <v>124</v>
      </c>
      <c r="L55" s="1078"/>
      <c r="M55" s="1078" t="s">
        <v>127</v>
      </c>
      <c r="N55" s="1078" t="s">
        <v>124</v>
      </c>
      <c r="O55" s="1078"/>
      <c r="P55" s="1078" t="s">
        <v>127</v>
      </c>
    </row>
    <row r="56" spans="1:16">
      <c r="A56" s="1078" t="s">
        <v>46</v>
      </c>
      <c r="B56" s="1078"/>
      <c r="C56" s="1078"/>
      <c r="D56" s="1078">
        <f>'将来負担比率（分子）の構造'!I$52</f>
        <v>10079</v>
      </c>
      <c r="E56" s="1078"/>
      <c r="F56" s="1078"/>
      <c r="G56" s="1078">
        <f>'将来負担比率（分子）の構造'!J$52</f>
        <v>10018</v>
      </c>
      <c r="H56" s="1078"/>
      <c r="I56" s="1078"/>
      <c r="J56" s="1078">
        <f>'将来負担比率（分子）の構造'!K$52</f>
        <v>10377</v>
      </c>
      <c r="K56" s="1078"/>
      <c r="L56" s="1078"/>
      <c r="M56" s="1078">
        <f>'将来負担比率（分子）の構造'!L$52</f>
        <v>10482</v>
      </c>
      <c r="N56" s="1078"/>
      <c r="O56" s="1078"/>
      <c r="P56" s="1078">
        <f>'将来負担比率（分子）の構造'!M$52</f>
        <v>10109</v>
      </c>
    </row>
    <row r="57" spans="1:16">
      <c r="A57" s="1078" t="s">
        <v>95</v>
      </c>
      <c r="B57" s="1078"/>
      <c r="C57" s="1078"/>
      <c r="D57" s="1078">
        <f>'将来負担比率（分子）の構造'!I$51</f>
        <v>148</v>
      </c>
      <c r="E57" s="1078"/>
      <c r="F57" s="1078"/>
      <c r="G57" s="1078">
        <f>'将来負担比率（分子）の構造'!J$51</f>
        <v>175</v>
      </c>
      <c r="H57" s="1078"/>
      <c r="I57" s="1078"/>
      <c r="J57" s="1078">
        <f>'将来負担比率（分子）の構造'!K$51</f>
        <v>139</v>
      </c>
      <c r="K57" s="1078"/>
      <c r="L57" s="1078"/>
      <c r="M57" s="1078">
        <f>'将来負担比率（分子）の構造'!L$51</f>
        <v>105</v>
      </c>
      <c r="N57" s="1078"/>
      <c r="O57" s="1078"/>
      <c r="P57" s="1078">
        <f>'将来負担比率（分子）の構造'!M$51</f>
        <v>171</v>
      </c>
    </row>
    <row r="58" spans="1:16">
      <c r="A58" s="1078" t="s">
        <v>93</v>
      </c>
      <c r="B58" s="1078"/>
      <c r="C58" s="1078"/>
      <c r="D58" s="1078">
        <f>'将来負担比率（分子）の構造'!I$50</f>
        <v>2052</v>
      </c>
      <c r="E58" s="1078"/>
      <c r="F58" s="1078"/>
      <c r="G58" s="1078">
        <f>'将来負担比率（分子）の構造'!J$50</f>
        <v>2098</v>
      </c>
      <c r="H58" s="1078"/>
      <c r="I58" s="1078"/>
      <c r="J58" s="1078">
        <f>'将来負担比率（分子）の構造'!K$50</f>
        <v>2160</v>
      </c>
      <c r="K58" s="1078"/>
      <c r="L58" s="1078"/>
      <c r="M58" s="1078">
        <f>'将来負担比率（分子）の構造'!L$50</f>
        <v>2706</v>
      </c>
      <c r="N58" s="1078"/>
      <c r="O58" s="1078"/>
      <c r="P58" s="1078">
        <f>'将来負担比率（分子）の構造'!M$50</f>
        <v>2962</v>
      </c>
    </row>
    <row r="59" spans="1:16">
      <c r="A59" s="1078" t="s">
        <v>90</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58</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83</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84</v>
      </c>
      <c r="B62" s="1078">
        <f>'将来負担比率（分子）の構造'!I$45</f>
        <v>1689</v>
      </c>
      <c r="C62" s="1078"/>
      <c r="D62" s="1078"/>
      <c r="E62" s="1078">
        <f>'将来負担比率（分子）の構造'!J$45</f>
        <v>1314</v>
      </c>
      <c r="F62" s="1078"/>
      <c r="G62" s="1078"/>
      <c r="H62" s="1078">
        <f>'将来負担比率（分子）の構造'!K$45</f>
        <v>1240</v>
      </c>
      <c r="I62" s="1078"/>
      <c r="J62" s="1078"/>
      <c r="K62" s="1078">
        <f>'将来負担比率（分子）の構造'!L$45</f>
        <v>1275</v>
      </c>
      <c r="L62" s="1078"/>
      <c r="M62" s="1078"/>
      <c r="N62" s="1078">
        <f>'将来負担比率（分子）の構造'!M$45</f>
        <v>1279</v>
      </c>
      <c r="O62" s="1078"/>
      <c r="P62" s="1078"/>
    </row>
    <row r="63" spans="1:16">
      <c r="A63" s="1078" t="s">
        <v>19</v>
      </c>
      <c r="B63" s="1078">
        <f>'将来負担比率（分子）の構造'!I$44</f>
        <v>68</v>
      </c>
      <c r="C63" s="1078"/>
      <c r="D63" s="1078"/>
      <c r="E63" s="1078">
        <f>'将来負担比率（分子）の構造'!J$44</f>
        <v>51</v>
      </c>
      <c r="F63" s="1078"/>
      <c r="G63" s="1078"/>
      <c r="H63" s="1078">
        <f>'将来負担比率（分子）の構造'!K$44</f>
        <v>35</v>
      </c>
      <c r="I63" s="1078"/>
      <c r="J63" s="1078"/>
      <c r="K63" s="1078">
        <f>'将来負担比率（分子）の構造'!L$44</f>
        <v>19</v>
      </c>
      <c r="L63" s="1078"/>
      <c r="M63" s="1078"/>
      <c r="N63" s="1078">
        <f>'将来負担比率（分子）の構造'!M$44</f>
        <v>5</v>
      </c>
      <c r="O63" s="1078"/>
      <c r="P63" s="1078"/>
    </row>
    <row r="64" spans="1:16">
      <c r="A64" s="1078" t="s">
        <v>81</v>
      </c>
      <c r="B64" s="1078">
        <f>'将来負担比率（分子）の構造'!I$43</f>
        <v>450</v>
      </c>
      <c r="C64" s="1078"/>
      <c r="D64" s="1078"/>
      <c r="E64" s="1078">
        <f>'将来負担比率（分子）の構造'!J$43</f>
        <v>474</v>
      </c>
      <c r="F64" s="1078"/>
      <c r="G64" s="1078"/>
      <c r="H64" s="1078">
        <f>'将来負担比率（分子）の構造'!K$43</f>
        <v>514</v>
      </c>
      <c r="I64" s="1078"/>
      <c r="J64" s="1078"/>
      <c r="K64" s="1078">
        <f>'将来負担比率（分子）の構造'!L$43</f>
        <v>563</v>
      </c>
      <c r="L64" s="1078"/>
      <c r="M64" s="1078"/>
      <c r="N64" s="1078">
        <f>'将来負担比率（分子）の構造'!M$43</f>
        <v>493</v>
      </c>
      <c r="O64" s="1078"/>
      <c r="P64" s="1078"/>
    </row>
    <row r="65" spans="1:16">
      <c r="A65" s="1078" t="s">
        <v>79</v>
      </c>
      <c r="B65" s="1078" t="str">
        <f>'将来負担比率（分子）の構造'!I$42</f>
        <v>-</v>
      </c>
      <c r="C65" s="1078"/>
      <c r="D65" s="1078"/>
      <c r="E65" s="1078" t="str">
        <f>'将来負担比率（分子）の構造'!J$42</f>
        <v>-</v>
      </c>
      <c r="F65" s="1078"/>
      <c r="G65" s="1078"/>
      <c r="H65" s="1078" t="str">
        <f>'将来負担比率（分子）の構造'!K$42</f>
        <v>-</v>
      </c>
      <c r="I65" s="1078"/>
      <c r="J65" s="1078"/>
      <c r="K65" s="1078" t="str">
        <f>'将来負担比率（分子）の構造'!L$42</f>
        <v>-</v>
      </c>
      <c r="L65" s="1078"/>
      <c r="M65" s="1078"/>
      <c r="N65" s="1078" t="str">
        <f>'将来負担比率（分子）の構造'!M$42</f>
        <v>-</v>
      </c>
      <c r="O65" s="1078"/>
      <c r="P65" s="1078"/>
    </row>
    <row r="66" spans="1:16">
      <c r="A66" s="1078" t="s">
        <v>73</v>
      </c>
      <c r="B66" s="1078">
        <f>'将来負担比率（分子）の構造'!I$41</f>
        <v>15909</v>
      </c>
      <c r="C66" s="1078"/>
      <c r="D66" s="1078"/>
      <c r="E66" s="1078">
        <f>'将来負担比率（分子）の構造'!J$41</f>
        <v>15369</v>
      </c>
      <c r="F66" s="1078"/>
      <c r="G66" s="1078"/>
      <c r="H66" s="1078">
        <f>'将来負担比率（分子）の構造'!K$41</f>
        <v>15348</v>
      </c>
      <c r="I66" s="1078"/>
      <c r="J66" s="1078"/>
      <c r="K66" s="1078">
        <f>'将来負担比率（分子）の構造'!L$41</f>
        <v>15228</v>
      </c>
      <c r="L66" s="1078"/>
      <c r="M66" s="1078"/>
      <c r="N66" s="1078">
        <f>'将来負担比率（分子）の構造'!M$41</f>
        <v>14427</v>
      </c>
      <c r="O66" s="1078"/>
      <c r="P66" s="1078"/>
    </row>
    <row r="67" spans="1:16">
      <c r="A67" s="1078" t="s">
        <v>99</v>
      </c>
      <c r="B67" s="1078" t="e">
        <f>NA()</f>
        <v>#N/A</v>
      </c>
      <c r="C67" s="1078">
        <f>IF(ISNUMBER('将来負担比率（分子）の構造'!I$53),IF('将来負担比率（分子）の構造'!I$53&lt;0,0,'将来負担比率（分子）の構造'!I$53),NA())</f>
        <v>5836</v>
      </c>
      <c r="D67" s="1078" t="e">
        <f>NA()</f>
        <v>#N/A</v>
      </c>
      <c r="E67" s="1078" t="e">
        <f>NA()</f>
        <v>#N/A</v>
      </c>
      <c r="F67" s="1078">
        <f>IF(ISNUMBER('将来負担比率（分子）の構造'!J$53),IF('将来負担比率（分子）の構造'!J$53&lt;0,0,'将来負担比率（分子）の構造'!J$53),NA())</f>
        <v>4918</v>
      </c>
      <c r="G67" s="1078" t="e">
        <f>NA()</f>
        <v>#N/A</v>
      </c>
      <c r="H67" s="1078" t="e">
        <f>NA()</f>
        <v>#N/A</v>
      </c>
      <c r="I67" s="1078">
        <f>IF(ISNUMBER('将来負担比率（分子）の構造'!K$53),IF('将来負担比率（分子）の構造'!K$53&lt;0,0,'将来負担比率（分子）の構造'!K$53),NA())</f>
        <v>4461</v>
      </c>
      <c r="J67" s="1078" t="e">
        <f>NA()</f>
        <v>#N/A</v>
      </c>
      <c r="K67" s="1078" t="e">
        <f>NA()</f>
        <v>#N/A</v>
      </c>
      <c r="L67" s="1078">
        <f>IF(ISNUMBER('将来負担比率（分子）の構造'!L$53),IF('将来負担比率（分子）の構造'!L$53&lt;0,0,'将来負担比率（分子）の構造'!L$53),NA())</f>
        <v>3792</v>
      </c>
      <c r="M67" s="1078" t="e">
        <f>NA()</f>
        <v>#N/A</v>
      </c>
      <c r="N67" s="1078" t="e">
        <f>NA()</f>
        <v>#N/A</v>
      </c>
      <c r="O67" s="1078">
        <f>IF(ISNUMBER('将来負担比率（分子）の構造'!M$53),IF('将来負担比率（分子）の構造'!M$53&lt;0,0,'将来負担比率（分子）の構造'!M$53),NA())</f>
        <v>2963</v>
      </c>
      <c r="P67" s="1078" t="e">
        <f>NA()</f>
        <v>#N/A</v>
      </c>
    </row>
    <row r="70" spans="1:16">
      <c r="A70" s="1081" t="s">
        <v>128</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130</v>
      </c>
      <c r="B72" s="1082">
        <f>基金残高に係る経年分析!F55</f>
        <v>934</v>
      </c>
      <c r="C72" s="1082">
        <f>基金残高に係る経年分析!G55</f>
        <v>1014</v>
      </c>
      <c r="D72" s="1082">
        <f>基金残高に係る経年分析!H55</f>
        <v>1174</v>
      </c>
    </row>
    <row r="73" spans="1:16">
      <c r="A73" s="1080" t="s">
        <v>132</v>
      </c>
      <c r="B73" s="1082">
        <f>基金残高に係る経年分析!F56</f>
        <v>161</v>
      </c>
      <c r="C73" s="1082">
        <f>基金残高に係る経年分析!G56</f>
        <v>361</v>
      </c>
      <c r="D73" s="1082">
        <f>基金残高に係る経年分析!H56</f>
        <v>351</v>
      </c>
    </row>
    <row r="74" spans="1:16">
      <c r="A74" s="1080" t="s">
        <v>134</v>
      </c>
      <c r="B74" s="1082">
        <f>基金残高に係る経年分析!F57</f>
        <v>656</v>
      </c>
      <c r="C74" s="1082">
        <f>基金残高に係る経年分析!G57</f>
        <v>859</v>
      </c>
      <c r="D74" s="1082">
        <f>基金残高に係る経年分析!H57</f>
        <v>937</v>
      </c>
    </row>
  </sheetData>
  <sheetProtection algorithmName="SHA-512" hashValue="LMNxLnsoIGrB1p1P9cicOsu7rzDMPhQpJX/wO/FwYgTmF8313Ovz5PoEyfsawYAwlvi9S9o7qOuUo3HB4bN0ow==" saltValue="O53+mSf7QPGxtSf4ge/w0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2024-03-15T07:38:12Z</cp:lastPrinted>
  <dcterms:created xsi:type="dcterms:W3CDTF">2024-02-05T03:11:49Z</dcterms:created>
  <dcterms:modified xsi:type="dcterms:W3CDTF">2024-09-25T01:15:02Z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2024-09-25T01:15:02Z</vt:filetime>
  </property>
</Properties>
</file>