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0781" yWindow="0" windowWidth="25185" windowHeight="15600" tabRatio="801" activeTab="4"/>
  </bookViews>
  <sheets>
    <sheet name="はじめに" sheetId="18" r:id="rId1"/>
    <sheet name="基本情報入力シート" sheetId="16" r:id="rId2"/>
    <sheet name="別紙様式3-1" sheetId="15" r:id="rId3"/>
    <sheet name="別紙様式3-2" sheetId="11" r:id="rId4"/>
    <sheet name="別紙様式3-3" sheetId="20" r:id="rId5"/>
    <sheet name="【参考】サービス名一覧" sheetId="13" r:id="rId6"/>
  </sheets>
  <externalReferences>
    <externalReference r:id="rId7"/>
    <externalReference r:id="rId8"/>
    <externalReference r:id="rId9"/>
    <externalReference r:id="rId10"/>
  </externalReferences>
  <definedNames>
    <definedName name="_xlnm._FilterDatabase" localSheetId="3" hidden="1">'別紙様式3-2'!$M$18:$AL$18</definedName>
    <definedName name="サービス">#REF!</definedName>
    <definedName name="_new1">'【参考】サービス名一覧'!$A$4:$A$27</definedName>
    <definedName name="サービス名">#REF!</definedName>
    <definedName name="erea">#REF!</definedName>
    <definedName name="サービス名称">#REF!</definedName>
    <definedName name="new">#REF!</definedName>
    <definedName name="www">#REF!</definedName>
    <definedName name="サービス種類">[2]サービス種類一覧!$C$4:$C$20</definedName>
    <definedName name="サービス２">#REF!</definedName>
    <definedName name="サービス種別">[1]サービス種類一覧!$B$4:$B$20</definedName>
    <definedName name="一覧">[3]加算率一覧!$A$4:$A$25</definedName>
    <definedName name="種類">[4]サービス種類一覧!$A$4:$A$20</definedName>
    <definedName name="特定">#REF!</definedName>
    <definedName name="_xlnm.Print_Area" localSheetId="3">'別紙様式3-2'!$A$1:$AL$39</definedName>
    <definedName name="erea" localSheetId="5">'【参考】サービス名一覧'!$A$3:$A$27</definedName>
    <definedName name="サービス名" localSheetId="5">'【参考】サービス名一覧'!$A$3:$A$20</definedName>
    <definedName name="new" localSheetId="5">'【参考】サービス名一覧'!$A$4:$A$27</definedName>
    <definedName name="_xlnm.Print_Area" localSheetId="2">'別紙様式3-1'!$A$1:$AM$115</definedName>
    <definedName name="サービス" localSheetId="2">#REF!</definedName>
    <definedName name="サービス名" localSheetId="2">#REF!</definedName>
    <definedName name="_xlnm.Print_Area" localSheetId="1">基本情報入力シート!$A$1:$AB$52</definedName>
    <definedName name="サービス名" localSheetId="1">#REF!</definedName>
    <definedName name="_xlnm.Print_Area" localSheetId="0">はじめに!$A$1:$F$28</definedName>
    <definedName name="www" localSheetId="0">#REF!</definedName>
    <definedName name="サービス" localSheetId="0">#REF!</definedName>
    <definedName name="サービス名" localSheetId="0">#REF!</definedName>
    <definedName name="特定" localSheetId="0">#REF!</definedName>
    <definedName name="サービス名" localSheetId="4">#REF!</definedName>
    <definedName name="erea" localSheetId="4">#REF!</definedName>
    <definedName name="特定" localSheetId="4">#REF!</definedName>
    <definedName name="サービス名称" localSheetId="4">#REF!</definedName>
    <definedName name="new" localSheetId="4">#REF!</definedName>
    <definedName name="_xlnm.Print_Area" localSheetId="4">'別紙様式3-3'!$A$1:$Z$31</definedName>
    <definedName name="www" localSheetId="4">#REF!</definedName>
    <definedName name="サービス" localSheetId="4">#REF!</definedName>
    <definedName name="サービス２" localSheetId="4">#REF!</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大塚 優(ootsuka-yuu.xy2)</author>
  </authors>
  <commentList>
    <comment ref="AL19" authorId="0">
      <text>
        <r>
          <rPr>
            <b/>
            <sz val="10"/>
            <color indexed="81"/>
            <rFont val="MS P ゴシック"/>
          </rPr>
          <t>「○」もしくは「×」を選択してください。</t>
        </r>
      </text>
    </comment>
    <comment ref="AJ67" authorId="0">
      <text>
        <r>
          <rPr>
            <b/>
            <sz val="10"/>
            <color indexed="81"/>
            <rFont val="MS P ゴシック"/>
          </rPr>
          <t>原則、各年４月～翌年３月までの連続する期間（令和４年については、令和４年10月から令和５年３月まで）を記入してください。なお、当該期間の月数は加算の対象月数を超えてはいけません。</t>
        </r>
      </text>
    </comment>
    <comment ref="AK102" authorId="0">
      <text>
        <r>
          <rPr>
            <b/>
            <sz val="10"/>
            <color indexed="81"/>
            <rFont val="MS P ゴシック"/>
          </rPr>
          <t>必要事項を記載した上で、今年度に提出した計画書の内容と変更がない場合は「変更なし」にもチェックをしてください。</t>
        </r>
      </text>
    </comment>
    <comment ref="W32" authorId="1">
      <text>
        <r>
          <rPr>
            <b/>
            <sz val="10"/>
            <color indexed="81"/>
            <rFont val="MS P ゴシック"/>
          </rPr>
          <t>特定加算の対象事業所における処遇改善加算の総額を記入してください。</t>
        </r>
      </text>
    </comment>
  </commentList>
</comments>
</file>

<file path=xl/comments2.xml><?xml version="1.0" encoding="utf-8"?>
<comments xmlns="http://schemas.openxmlformats.org/spreadsheetml/2006/main">
  <authors>
    <author>東京都</author>
    <author>厚生労働省ネットワークシステム</author>
    <author>大塚 優(ootsuka-yuu.xy2)</author>
    <author>押野 晃宏(oshino-akihiro.av4)</author>
  </authors>
  <commentList>
    <comment ref="W20" authorId="0">
      <text>
        <r>
          <rPr>
            <b/>
            <sz val="10"/>
            <color indexed="81"/>
            <rFont val="ＭＳ Ｐゴシック"/>
          </rPr>
          <t>ドロップダウンリストで選択できます。</t>
        </r>
      </text>
    </comment>
    <comment ref="AE14" authorId="1">
      <text>
        <r>
          <rPr>
            <sz val="10"/>
            <color indexed="81"/>
            <rFont val="MS P ゴシック"/>
          </rPr>
          <t>本年度（４月～３月）の実績を記載</t>
        </r>
      </text>
    </comment>
    <comment ref="AB14" authorId="1">
      <text>
        <r>
          <rPr>
            <sz val="10"/>
            <color indexed="81"/>
            <rFont val="MS P ゴシック"/>
          </rPr>
          <t>本年度（４月～３月）の実績を記載</t>
        </r>
      </text>
    </comment>
    <comment ref="AH14" authorId="1">
      <text>
        <r>
          <rPr>
            <sz val="10"/>
            <color indexed="81"/>
            <rFont val="MS P ゴシック"/>
          </rPr>
          <t>当該事業所に従事する経験・技能のある障害福祉人材のうち月平均８万円以上の賃金改善又は年額440万円以上となった者の実人数を記載してください。（該当者がいなかった場合は、空欄としてください。）
複数の事業所に兼務している場合には、いずれか１か所に計上して下さい。（同一職員の重複計上は不可）</t>
        </r>
      </text>
    </comment>
    <comment ref="V14" authorId="1">
      <text>
        <r>
          <rPr>
            <sz val="10"/>
            <color indexed="81"/>
            <rFont val="MS P ゴシック"/>
          </rPr>
          <t>本年度（４月～３月）の実績を記載</t>
        </r>
      </text>
    </comment>
    <comment ref="AG16" authorId="1">
      <text>
        <r>
          <rPr>
            <sz val="10"/>
            <color indexed="81"/>
            <rFont val="MS P ゴシック"/>
          </rPr>
          <t>その他の職種については、実人数を記載することも可能です。</t>
        </r>
      </text>
    </comment>
    <comment ref="S14" authorId="1">
      <text>
        <r>
          <rPr>
            <sz val="10"/>
            <color indexed="81"/>
            <rFont val="MS P ゴシック"/>
          </rPr>
          <t>本年度（４月～３月）の実績を記入</t>
        </r>
      </text>
    </comment>
    <comment ref="X14" authorId="1">
      <text>
        <r>
          <rPr>
            <sz val="10"/>
            <color indexed="81"/>
            <rFont val="MS P ゴシック"/>
          </rPr>
          <t>本年度（４月～３月）の実績を記入</t>
        </r>
      </text>
    </comment>
    <comment ref="AI14" authorId="2">
      <text>
        <r>
          <rPr>
            <sz val="9"/>
            <color indexed="81"/>
            <rFont val="MS P ゴシック"/>
          </rPr>
          <t>本年度（４月～３月）の実績を記入</t>
        </r>
      </text>
    </comment>
    <comment ref="X7" authorId="3">
      <text>
        <r>
          <rPr>
            <sz val="9"/>
            <color indexed="81"/>
            <rFont val="MS P ゴシック"/>
          </rPr>
          <t xml:space="preserve">
処遇改善加算の対象となった障害福祉人材と、特定加算のＡ・Bグループに割り当てられた人材とが一致する場合、「処遇改善加算の対象者」の本年度の賃金の総額（X7）は、「経験・技能のある障害福祉人材(A)」と「他の障害福祉人材(B)」の本年度の賃金の総額との和（Y8＋Z8）と一致する。</t>
        </r>
      </text>
    </comment>
    <comment ref="X19" authorId="2">
      <text>
        <r>
          <rPr>
            <sz val="9"/>
            <color indexed="81"/>
            <rFont val="MS P ゴシック"/>
          </rPr>
          <t>事業所全体の総額が自動計算される。</t>
        </r>
      </text>
    </comment>
    <comment ref="AH19" authorId="2">
      <text>
        <r>
          <rPr>
            <sz val="9"/>
            <color indexed="81"/>
            <rFont val="MS P ゴシック"/>
          </rPr>
          <t>事業所全体の総数が自動計算される。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<sst xmlns="http://schemas.openxmlformats.org/spreadsheetml/2006/main" xmlns:r="http://schemas.openxmlformats.org/officeDocument/2006/relationships" count="299" uniqueCount="299">
  <si>
    <t>年</t>
  </si>
  <si>
    <r>
      <rPr>
        <sz val="10"/>
        <color auto="1"/>
        <rFont val="ＭＳ Ｐゴシック"/>
      </rPr>
      <t>（Ａ）</t>
    </r>
    <r>
      <rPr>
        <sz val="9"/>
        <color auto="1"/>
        <rFont val="ＭＳ Ｐゴシック"/>
      </rPr>
      <t>経験・技能のある障害福祉人材</t>
    </r>
    <rPh sb="3" eb="5">
      <t>ケイケン</t>
    </rPh>
    <rPh sb="11" eb="13">
      <t>ショウガイ</t>
    </rPh>
    <rPh sb="13" eb="15">
      <t>フクシ</t>
    </rPh>
    <rPh sb="15" eb="17">
      <t>ジンザイ</t>
    </rPh>
    <phoneticPr fontId="3"/>
  </si>
  <si>
    <t>フリガナ</t>
  </si>
  <si>
    <t>・法人の基本的な情報を入力することで、様式３へ自動的に転記が行われるため、こちらから入力してください。
・本シートは提出不要です。</t>
  </si>
  <si>
    <t>サービス名</t>
    <rPh sb="4" eb="5">
      <t>メイ</t>
    </rPh>
    <phoneticPr fontId="3"/>
  </si>
  <si>
    <t>〒</t>
  </si>
  <si>
    <t>２　基本情報</t>
    <rPh sb="2" eb="4">
      <t>キホン</t>
    </rPh>
    <rPh sb="4" eb="6">
      <t>ジョウホウ</t>
    </rPh>
    <phoneticPr fontId="3"/>
  </si>
  <si>
    <t>ⅰ）福祉・介護職員の賃金改善額(n-1)</t>
    <rPh sb="2" eb="4">
      <t>フクシ</t>
    </rPh>
    <rPh sb="10" eb="12">
      <t>チンギン</t>
    </rPh>
    <rPh sb="12" eb="14">
      <t>カイゼン</t>
    </rPh>
    <rPh sb="14" eb="15">
      <t>ガク</t>
    </rPh>
    <phoneticPr fontId="3"/>
  </si>
  <si>
    <t>1</t>
  </si>
  <si>
    <t>書類作成担当者</t>
    <rPh sb="0" eb="2">
      <t>ショルイ</t>
    </rPh>
    <rPh sb="2" eb="4">
      <t>サクセイ</t>
    </rPh>
    <rPh sb="4" eb="7">
      <t>タントウシャ</t>
    </rPh>
    <phoneticPr fontId="3"/>
  </si>
  <si>
    <t>月</t>
    <rPh sb="0" eb="1">
      <t>ゲツ</t>
    </rPh>
    <phoneticPr fontId="3"/>
  </si>
  <si>
    <t>・加算対象事業所に関する情報</t>
  </si>
  <si>
    <t>年</t>
    <rPh sb="0" eb="1">
      <t>ネン</t>
    </rPh>
    <phoneticPr fontId="3"/>
  </si>
  <si>
    <t>事業所の所在地</t>
    <rPh sb="0" eb="3">
      <t>ジギョウショ</t>
    </rPh>
    <rPh sb="4" eb="7">
      <t>ショザイチ</t>
    </rPh>
    <phoneticPr fontId="3"/>
  </si>
  <si>
    <t>）</t>
  </si>
  <si>
    <t>円</t>
    <rPh sb="0" eb="1">
      <t>エン</t>
    </rPh>
    <phoneticPr fontId="3"/>
  </si>
  <si>
    <t>人</t>
    <rPh sb="0" eb="1">
      <t>ニン</t>
    </rPh>
    <phoneticPr fontId="3"/>
  </si>
  <si>
    <t>法人名</t>
    <rPh sb="0" eb="2">
      <t>ホウジン</t>
    </rPh>
    <rPh sb="2" eb="3">
      <t>メイ</t>
    </rPh>
    <phoneticPr fontId="3"/>
  </si>
  <si>
    <t>ベースアップ等加算の賃金改善実施期間における加算の総額［円］
(r)</t>
    <rPh sb="22" eb="24">
      <t>カサン</t>
    </rPh>
    <rPh sb="25" eb="27">
      <t>ソウガク</t>
    </rPh>
    <rPh sb="28" eb="29">
      <t>エン</t>
    </rPh>
    <phoneticPr fontId="3"/>
  </si>
  <si>
    <t>ワークシートの入力の順番（推奨）</t>
    <rPh sb="7" eb="9">
      <t>ニュウリョク</t>
    </rPh>
    <rPh sb="10" eb="12">
      <t>ジュンバン</t>
    </rPh>
    <rPh sb="13" eb="15">
      <t>スイショウ</t>
    </rPh>
    <phoneticPr fontId="3"/>
  </si>
  <si>
    <t>日</t>
    <rPh sb="0" eb="1">
      <t>ニチ</t>
    </rPh>
    <phoneticPr fontId="3"/>
  </si>
  <si>
    <t>法人所在地</t>
    <rPh sb="0" eb="2">
      <t>ホウジン</t>
    </rPh>
    <rPh sb="2" eb="5">
      <t>ショザイチ</t>
    </rPh>
    <phoneticPr fontId="3"/>
  </si>
  <si>
    <t>年度）</t>
  </si>
  <si>
    <t>電話番号</t>
    <rPh sb="0" eb="2">
      <t>デンワ</t>
    </rPh>
    <rPh sb="2" eb="4">
      <t>バンゴウ</t>
    </rPh>
    <phoneticPr fontId="3"/>
  </si>
  <si>
    <t>職名</t>
    <rPh sb="0" eb="2">
      <t>ショクメイ</t>
    </rPh>
    <phoneticPr fontId="3"/>
  </si>
  <si>
    <t>枚数</t>
    <rPh sb="0" eb="2">
      <t>マイスウ</t>
    </rPh>
    <phoneticPr fontId="3"/>
  </si>
  <si>
    <t>E-mail</t>
  </si>
  <si>
    <t>－</t>
  </si>
  <si>
    <t>①</t>
  </si>
  <si>
    <t>FAX番号</t>
    <rPh sb="3" eb="5">
      <t>バンゴウ</t>
    </rPh>
    <phoneticPr fontId="3"/>
  </si>
  <si>
    <t>令和</t>
    <rPh sb="0" eb="2">
      <t>レイワ</t>
    </rPh>
    <phoneticPr fontId="3"/>
  </si>
  <si>
    <t xml:space="preserve"> （法人名）</t>
    <rPh sb="2" eb="4">
      <t>ホウジン</t>
    </rPh>
    <rPh sb="4" eb="5">
      <t>メイ</t>
    </rPh>
    <phoneticPr fontId="3"/>
  </si>
  <si>
    <t>（Ｃ）その他の職種</t>
    <rPh sb="5" eb="6">
      <t>タ</t>
    </rPh>
    <rPh sb="7" eb="9">
      <t>ショクシュ</t>
    </rPh>
    <phoneticPr fontId="3"/>
  </si>
  <si>
    <t>その他の職員</t>
    <rPh sb="2" eb="3">
      <t>タ</t>
    </rPh>
    <rPh sb="4" eb="6">
      <t>ショクイン</t>
    </rPh>
    <phoneticPr fontId="3"/>
  </si>
  <si>
    <t>名称</t>
    <rPh sb="0" eb="2">
      <t>メイショウ</t>
    </rPh>
    <phoneticPr fontId="3"/>
  </si>
  <si>
    <t>②</t>
  </si>
  <si>
    <t xml:space="preserve"> （代表者名）</t>
    <rPh sb="2" eb="5">
      <t>ダイヒョウシャ</t>
    </rPh>
    <rPh sb="5" eb="6">
      <t>メイ</t>
    </rPh>
    <rPh sb="6" eb="7">
      <t>ホウミョウ</t>
    </rPh>
    <phoneticPr fontId="3"/>
  </si>
  <si>
    <t>.</t>
  </si>
  <si>
    <t>③</t>
  </si>
  <si>
    <t>（</t>
  </si>
  <si>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59"/>
  </si>
  <si>
    <t>④</t>
  </si>
  <si>
    <t>ⅱ）前年度の賃金の総額
　　【基準額１・基準額２・基準額３】</t>
    <rPh sb="25" eb="28">
      <t>キジュンガク</t>
    </rPh>
    <phoneticPr fontId="3"/>
  </si>
  <si>
    <t>障害福祉サービス
事業所番号</t>
    <rPh sb="0" eb="2">
      <t>ショウガイ</t>
    </rPh>
    <rPh sb="2" eb="4">
      <t>フクシ</t>
    </rPh>
    <rPh sb="9" eb="12">
      <t>ジギョウショ</t>
    </rPh>
    <rPh sb="12" eb="14">
      <t>バンゴウ</t>
    </rPh>
    <phoneticPr fontId="3"/>
  </si>
  <si>
    <t>その他</t>
    <rPh sb="2" eb="3">
      <t>タ</t>
    </rPh>
    <phoneticPr fontId="3"/>
  </si>
  <si>
    <t>（うち、ベースアップ等による賃金改善額）(n-2)</t>
    <rPh sb="10" eb="11">
      <t>トウ</t>
    </rPh>
    <rPh sb="14" eb="16">
      <t>チンギン</t>
    </rPh>
    <rPh sb="16" eb="18">
      <t>カイゼン</t>
    </rPh>
    <rPh sb="18" eb="19">
      <t>ガク</t>
    </rPh>
    <phoneticPr fontId="3"/>
  </si>
  <si>
    <t>※</t>
  </si>
  <si>
    <t>・計画書の別紙様式２－４で届け出た事業所について、事業所ごとに加算総額、賃金総額、ベースアップ等による賃金改善額等を入力します。
・基本情報入力シートの次に入力してください。</t>
    <rPh sb="47" eb="48">
      <t>トウ</t>
    </rPh>
    <rPh sb="51" eb="53">
      <t>チンギン</t>
    </rPh>
    <rPh sb="53" eb="55">
      <t>カイゼン</t>
    </rPh>
    <rPh sb="55" eb="56">
      <t>ガク</t>
    </rPh>
    <phoneticPr fontId="3"/>
  </si>
  <si>
    <t>提出先</t>
    <rPh sb="0" eb="2">
      <t>テイシュツ</t>
    </rPh>
    <rPh sb="2" eb="3">
      <t>サキ</t>
    </rPh>
    <phoneticPr fontId="3"/>
  </si>
  <si>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
  </si>
  <si>
    <t xml:space="preserve">
(配分比率)</t>
    <rPh sb="2" eb="4">
      <t>ハイブン</t>
    </rPh>
    <rPh sb="4" eb="6">
      <t>ヒリツ</t>
    </rPh>
    <phoneticPr fontId="3"/>
  </si>
  <si>
    <t>法人住所</t>
    <rPh sb="0" eb="2">
      <t>ホウジン</t>
    </rPh>
    <rPh sb="2" eb="4">
      <t>ジュウショ</t>
    </rPh>
    <phoneticPr fontId="3"/>
  </si>
  <si>
    <t>１　基本情報</t>
    <rPh sb="2" eb="4">
      <t>キホン</t>
    </rPh>
    <rPh sb="4" eb="6">
      <t>ジョウホウ</t>
    </rPh>
    <phoneticPr fontId="3"/>
  </si>
  <si>
    <t>連絡先</t>
    <rPh sb="0" eb="3">
      <t>レンラクサキ</t>
    </rPh>
    <phoneticPr fontId="3"/>
  </si>
  <si>
    <t>事業所名</t>
    <rPh sb="0" eb="2">
      <t>ジギョウ</t>
    </rPh>
    <rPh sb="2" eb="3">
      <t>ショ</t>
    </rPh>
    <rPh sb="3" eb="4">
      <t>ナ</t>
    </rPh>
    <phoneticPr fontId="3"/>
  </si>
  <si>
    <t>１　提出先に関する情報</t>
    <rPh sb="2" eb="4">
      <t>テイシュツ</t>
    </rPh>
    <rPh sb="4" eb="5">
      <t>サキ</t>
    </rPh>
    <rPh sb="6" eb="7">
      <t>カン</t>
    </rPh>
    <rPh sb="9" eb="11">
      <t>ジョウホウ</t>
    </rPh>
    <phoneticPr fontId="3"/>
  </si>
  <si>
    <t>⇒下表に必要事項を入力してください。</t>
    <rPh sb="1" eb="3">
      <t>カヒョウ</t>
    </rPh>
    <rPh sb="4" eb="6">
      <t>ヒツヨウ</t>
    </rPh>
    <rPh sb="6" eb="8">
      <t>ジコウ</t>
    </rPh>
    <rPh sb="9" eb="11">
      <t>ニュウリョク</t>
    </rPh>
    <phoneticPr fontId="3"/>
  </si>
  <si>
    <t>【注意】本シートは様式作成用のため、提出は不要です。</t>
    <rPh sb="1" eb="3">
      <t>チュウイ</t>
    </rPh>
    <rPh sb="4" eb="5">
      <t>ホン</t>
    </rPh>
    <rPh sb="9" eb="11">
      <t>ヨウシキ</t>
    </rPh>
    <rPh sb="11" eb="14">
      <t>サクセイヨウ</t>
    </rPh>
    <rPh sb="18" eb="20">
      <t>テイシュツ</t>
    </rPh>
    <rPh sb="21" eb="23">
      <t>フヨウ</t>
    </rPh>
    <phoneticPr fontId="3"/>
  </si>
  <si>
    <t>３　加算対象事業所に関する情報</t>
    <rPh sb="2" eb="4">
      <t>カサン</t>
    </rPh>
    <rPh sb="4" eb="6">
      <t>タイショウ</t>
    </rPh>
    <rPh sb="6" eb="8">
      <t>ジギョウ</t>
    </rPh>
    <rPh sb="8" eb="9">
      <t>ショ</t>
    </rPh>
    <rPh sb="10" eb="11">
      <t>カン</t>
    </rPh>
    <rPh sb="13" eb="15">
      <t>ジョウホウ</t>
    </rPh>
    <phoneticPr fontId="3"/>
  </si>
  <si>
    <t>●次の情報を本シートの黄色セルに入力することで、各様式に自動的に転記されます。</t>
    <rPh sb="1" eb="2">
      <t>ツギ</t>
    </rPh>
    <rPh sb="3" eb="5">
      <t>ジョウホウ</t>
    </rPh>
    <rPh sb="6" eb="7">
      <t>ホン</t>
    </rPh>
    <rPh sb="11" eb="13">
      <t>キイロ</t>
    </rPh>
    <rPh sb="16" eb="18">
      <t>ニュウリョク</t>
    </rPh>
    <rPh sb="24" eb="27">
      <t>カクヨウシキ</t>
    </rPh>
    <rPh sb="28" eb="31">
      <t>ジドウテキ</t>
    </rPh>
    <rPh sb="32" eb="34">
      <t>テンキ</t>
    </rPh>
    <phoneticPr fontId="3"/>
  </si>
  <si>
    <t>〒結合</t>
    <rPh sb="1" eb="3">
      <t>ケツゴウ</t>
    </rPh>
    <phoneticPr fontId="3"/>
  </si>
  <si>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</si>
  <si>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</si>
  <si>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グループ別内訳</t>
    <rPh sb="4" eb="5">
      <t>ベツ</t>
    </rPh>
    <rPh sb="5" eb="7">
      <t>ウチワケ</t>
    </rPh>
    <phoneticPr fontId="3"/>
  </si>
  <si>
    <t>法人代表者</t>
    <rPh sb="0" eb="2">
      <t>ホウジン</t>
    </rPh>
    <rPh sb="2" eb="5">
      <t>ダイヒョウシャ</t>
    </rPh>
    <phoneticPr fontId="3"/>
  </si>
  <si>
    <t>その他の職種(C)</t>
    <rPh sb="2" eb="3">
      <t>タ</t>
    </rPh>
    <rPh sb="4" eb="6">
      <t>ショクシュ</t>
    </rPh>
    <phoneticPr fontId="3"/>
  </si>
  <si>
    <t>（グループ別内訳）</t>
    <rPh sb="5" eb="6">
      <t>ベツ</t>
    </rPh>
    <rPh sb="6" eb="8">
      <t>ウチワケ</t>
    </rPh>
    <phoneticPr fontId="3"/>
  </si>
  <si>
    <t>氏名</t>
    <rPh sb="0" eb="2">
      <t>シメイ</t>
    </rPh>
    <phoneticPr fontId="3"/>
  </si>
  <si>
    <t>書類作成
担当者</t>
    <rPh sb="0" eb="2">
      <t>ショルイ</t>
    </rPh>
    <rPh sb="2" eb="4">
      <t>サクセイ</t>
    </rPh>
    <rPh sb="5" eb="8">
      <t>タントウシャ</t>
    </rPh>
    <phoneticPr fontId="3"/>
  </si>
  <si>
    <t>e-mail</t>
  </si>
  <si>
    <t>通し番号</t>
    <rPh sb="0" eb="1">
      <t>トオ</t>
    </rPh>
    <rPh sb="2" eb="4">
      <t>バンゴウ</t>
    </rPh>
    <phoneticPr fontId="3"/>
  </si>
  <si>
    <t>(b)処遇改善加算の総額</t>
  </si>
  <si>
    <t>指定権者名</t>
    <rPh sb="0" eb="2">
      <t>シテイ</t>
    </rPh>
    <rPh sb="2" eb="3">
      <t>ケン</t>
    </rPh>
    <rPh sb="3" eb="4">
      <t>ジャ</t>
    </rPh>
    <rPh sb="4" eb="5">
      <t>メイ</t>
    </rPh>
    <phoneticPr fontId="3"/>
  </si>
  <si>
    <t>事業所名</t>
    <rPh sb="0" eb="2">
      <t>ジギョウ</t>
    </rPh>
    <rPh sb="2" eb="3">
      <t>ショ</t>
    </rPh>
    <rPh sb="3" eb="4">
      <t>メイ</t>
    </rPh>
    <phoneticPr fontId="3"/>
  </si>
  <si>
    <t>・提出先に関する情報</t>
    <rPh sb="1" eb="3">
      <t>テイシュツ</t>
    </rPh>
    <rPh sb="3" eb="4">
      <t>サキ</t>
    </rPh>
    <rPh sb="5" eb="6">
      <t>カン</t>
    </rPh>
    <rPh sb="8" eb="10">
      <t>ジョウホウ</t>
    </rPh>
    <phoneticPr fontId="3"/>
  </si>
  <si>
    <t>経験・技能のある障害福祉人材のうち月平均8万円以上又は年額440万円以上［人］</t>
    <rPh sb="0" eb="2">
      <t>ケイケン</t>
    </rPh>
    <rPh sb="3" eb="5">
      <t>ギノウ</t>
    </rPh>
    <rPh sb="18" eb="20">
      <t>ヘイキン</t>
    </rPh>
    <rPh sb="21" eb="23">
      <t>マンエン</t>
    </rPh>
    <rPh sb="23" eb="25">
      <t>イジョウ</t>
    </rPh>
    <rPh sb="25" eb="26">
      <t>マタ</t>
    </rPh>
    <rPh sb="27" eb="29">
      <t>ネンガク</t>
    </rPh>
    <rPh sb="32" eb="34">
      <t>マンエン</t>
    </rPh>
    <rPh sb="34" eb="36">
      <t>イジョウ</t>
    </rPh>
    <rPh sb="37" eb="38">
      <t>ニン</t>
    </rPh>
    <phoneticPr fontId="3"/>
  </si>
  <si>
    <t>・基本情報</t>
    <rPh sb="1" eb="3">
      <t>キホン</t>
    </rPh>
    <phoneticPr fontId="3"/>
  </si>
  <si>
    <t>指定権者</t>
    <rPh sb="0" eb="2">
      <t>シテイ</t>
    </rPh>
    <rPh sb="2" eb="4">
      <t>ケンシャ</t>
    </rPh>
    <phoneticPr fontId="3"/>
  </si>
  <si>
    <t>改善後の賃金が
最も高額となった者の賃金(年額)</t>
    <rPh sb="0" eb="3">
      <t>カイゼンゴ</t>
    </rPh>
    <rPh sb="4" eb="6">
      <t>チンギン</t>
    </rPh>
    <rPh sb="8" eb="9">
      <t>モット</t>
    </rPh>
    <rPh sb="10" eb="12">
      <t>コウガク</t>
    </rPh>
    <rPh sb="16" eb="17">
      <t>モノ</t>
    </rPh>
    <rPh sb="18" eb="20">
      <t>チンギン</t>
    </rPh>
    <rPh sb="21" eb="23">
      <t>ネンガク</t>
    </rPh>
    <phoneticPr fontId="3"/>
  </si>
  <si>
    <t>本年度の常勤換算職員数［人］</t>
    <rPh sb="0" eb="3">
      <t>ホンネンド</t>
    </rPh>
    <rPh sb="4" eb="6">
      <t>ジョウキン</t>
    </rPh>
    <rPh sb="6" eb="8">
      <t>カンサン</t>
    </rPh>
    <rPh sb="8" eb="11">
      <t>ショクインスウ</t>
    </rPh>
    <rPh sb="12" eb="13">
      <t>ニン</t>
    </rPh>
    <phoneticPr fontId="3"/>
  </si>
  <si>
    <t>その他（やむを得ず配分比率を満たすことができなくなった場合等については、下記の欄に記載すること。）</t>
    <rPh sb="2" eb="3">
      <t>タ</t>
    </rPh>
    <rPh sb="7" eb="8">
      <t>エ</t>
    </rPh>
    <rPh sb="9" eb="11">
      <t>ハイブン</t>
    </rPh>
    <rPh sb="11" eb="13">
      <t>ヒリツ</t>
    </rPh>
    <rPh sb="14" eb="15">
      <t>ミ</t>
    </rPh>
    <rPh sb="27" eb="29">
      <t>バアイ</t>
    </rPh>
    <rPh sb="29" eb="30">
      <t>トウ</t>
    </rPh>
    <rPh sb="36" eb="38">
      <t>カキ</t>
    </rPh>
    <rPh sb="39" eb="40">
      <t>ラン</t>
    </rPh>
    <rPh sb="41" eb="43">
      <t>キサイ</t>
    </rPh>
    <phoneticPr fontId="3"/>
  </si>
  <si>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3"/>
  </si>
  <si>
    <t>福祉・介護職員処遇改善実績報告書　福祉・介護職員等特定処遇改善実績報告書（施設・事業所別個表）　</t>
    <rPh sb="0" eb="2">
      <t>フクシ</t>
    </rPh>
    <rPh sb="3" eb="5">
      <t>カイゴ</t>
    </rPh>
    <rPh sb="5" eb="7">
      <t>ショクイン</t>
    </rPh>
    <rPh sb="7" eb="9">
      <t>ショグウ</t>
    </rPh>
    <rPh sb="17" eb="19">
      <t>フクシ</t>
    </rPh>
    <rPh sb="20" eb="22">
      <t>カイゴ</t>
    </rPh>
    <rPh sb="22" eb="24">
      <t>ショクイン</t>
    </rPh>
    <rPh sb="24" eb="25">
      <t>トウ</t>
    </rPh>
    <rPh sb="25" eb="27">
      <t>トクテイ</t>
    </rPh>
    <rPh sb="27" eb="29">
      <t>ショグウ</t>
    </rPh>
    <rPh sb="29" eb="31">
      <t>カイゼン</t>
    </rPh>
    <rPh sb="31" eb="33">
      <t>ジッセキ</t>
    </rPh>
    <rPh sb="33" eb="36">
      <t>ホウコクショ</t>
    </rPh>
    <rPh sb="37" eb="39">
      <t>シセツ</t>
    </rPh>
    <rPh sb="40" eb="43">
      <t>ジギョウショ</t>
    </rPh>
    <rPh sb="43" eb="44">
      <t>ベツ</t>
    </rPh>
    <rPh sb="44" eb="46">
      <t>コヒョウ</t>
    </rPh>
    <phoneticPr fontId="3"/>
  </si>
  <si>
    <t>２　実績報告＜共通＞</t>
    <rPh sb="2" eb="4">
      <t>ジッセキ</t>
    </rPh>
    <rPh sb="4" eb="6">
      <t>ホウコク</t>
    </rPh>
    <rPh sb="7" eb="9">
      <t>キョウツウ</t>
    </rPh>
    <phoneticPr fontId="3"/>
  </si>
  <si>
    <t>平均賃金改善額</t>
    <rPh sb="0" eb="2">
      <t>ヘイキン</t>
    </rPh>
    <rPh sb="2" eb="4">
      <t>チンギン</t>
    </rPh>
    <rPh sb="4" eb="6">
      <t>カイゼン</t>
    </rPh>
    <rPh sb="6" eb="7">
      <t>ガク</t>
    </rPh>
    <phoneticPr fontId="3"/>
  </si>
  <si>
    <t>障害者支援施設：就労継続支援Ｂ型</t>
  </si>
  <si>
    <t>都道府県</t>
    <rPh sb="0" eb="4">
      <t>トドウフケン</t>
    </rPh>
    <phoneticPr fontId="3"/>
  </si>
  <si>
    <t>市区町村</t>
    <rPh sb="0" eb="2">
      <t>シク</t>
    </rPh>
    <rPh sb="2" eb="4">
      <t>チョウソン</t>
    </rPh>
    <phoneticPr fontId="3"/>
  </si>
  <si>
    <t>％</t>
  </si>
  <si>
    <t>処遇改善加算</t>
  </si>
  <si>
    <t>グループ別内訳</t>
  </si>
  <si>
    <t>（n-1）と（o-1）の合計額は、ベースアップ等加算による「賃金改善所要額」（「②賃金改善所要額」の最右欄）と一致すること。</t>
    <rPh sb="12" eb="15">
      <t>ゴウケイガク</t>
    </rPh>
    <rPh sb="23" eb="24">
      <t>トウ</t>
    </rPh>
    <rPh sb="24" eb="26">
      <t>カサン</t>
    </rPh>
    <rPh sb="30" eb="32">
      <t>チンギン</t>
    </rPh>
    <rPh sb="32" eb="34">
      <t>カイゼン</t>
    </rPh>
    <rPh sb="34" eb="36">
      <t>ショヨウ</t>
    </rPh>
    <rPh sb="36" eb="37">
      <t>ガク</t>
    </rPh>
    <rPh sb="41" eb="43">
      <t>チンギン</t>
    </rPh>
    <rPh sb="43" eb="45">
      <t>カイゼン</t>
    </rPh>
    <rPh sb="45" eb="48">
      <t>ショヨウガク</t>
    </rPh>
    <rPh sb="55" eb="57">
      <t>イッチ</t>
    </rPh>
    <phoneticPr fontId="3"/>
  </si>
  <si>
    <t>説明</t>
    <rPh sb="0" eb="2">
      <t>セツメイ</t>
    </rPh>
    <phoneticPr fontId="3"/>
  </si>
  <si>
    <t xml:space="preserve"> 基本給又は決まって毎月支払われる手当の引上げに充てることを求めることとしました。</t>
  </si>
  <si>
    <t>・本様式の内容と使い方を説明しています。</t>
    <rPh sb="1" eb="4">
      <t>ホンヨウシキ</t>
    </rPh>
    <rPh sb="5" eb="7">
      <t>ナイヨウ</t>
    </rPh>
    <rPh sb="8" eb="9">
      <t>ツカ</t>
    </rPh>
    <rPh sb="10" eb="11">
      <t>カタ</t>
    </rPh>
    <rPh sb="12" eb="14">
      <t>セツメイ</t>
    </rPh>
    <phoneticPr fontId="3"/>
  </si>
  <si>
    <t>腰痛を含む心身の健康管理</t>
    <rPh sb="0" eb="2">
      <t>ヨウツウ</t>
    </rPh>
    <rPh sb="3" eb="4">
      <t>フク</t>
    </rPh>
    <rPh sb="5" eb="7">
      <t>シンシン</t>
    </rPh>
    <rPh sb="8" eb="10">
      <t>ケンコウ</t>
    </rPh>
    <rPh sb="10" eb="12">
      <t>カンリ</t>
    </rPh>
    <phoneticPr fontId="3"/>
  </si>
  <si>
    <t>不要</t>
    <rPh sb="0" eb="2">
      <t>フヨウ</t>
    </rPh>
    <phoneticPr fontId="3"/>
  </si>
  <si>
    <t>基本情報入力シート</t>
    <rPh sb="0" eb="4">
      <t>キホンジョウホウ</t>
    </rPh>
    <rPh sb="4" eb="6">
      <t>ニュウリョク</t>
    </rPh>
    <phoneticPr fontId="3"/>
  </si>
  <si>
    <t>提出</t>
    <rPh sb="0" eb="2">
      <t>テイシュツ</t>
    </rPh>
    <phoneticPr fontId="3"/>
  </si>
  <si>
    <t>２　書類の作成方法</t>
    <rPh sb="2" eb="4">
      <t>ショルイ</t>
    </rPh>
    <rPh sb="5" eb="7">
      <t>サクセイ</t>
    </rPh>
    <rPh sb="7" eb="9">
      <t>ホウホウ</t>
    </rPh>
    <phoneticPr fontId="3"/>
  </si>
  <si>
    <t>他の
障害福祉人材
(B)</t>
    <rPh sb="0" eb="1">
      <t>タ</t>
    </rPh>
    <phoneticPr fontId="3"/>
  </si>
  <si>
    <t>・原則、本様式を用いて実績報告書を作成してください。</t>
    <rPh sb="1" eb="3">
      <t>ゲンソク</t>
    </rPh>
    <rPh sb="4" eb="7">
      <t>ホンヨウシキ</t>
    </rPh>
    <rPh sb="8" eb="9">
      <t>モチ</t>
    </rPh>
    <rPh sb="17" eb="19">
      <t>サクセイ</t>
    </rPh>
    <phoneticPr fontId="3"/>
  </si>
  <si>
    <t>別紙様式3-1</t>
    <rPh sb="0" eb="2">
      <t>ベッシ</t>
    </rPh>
    <phoneticPr fontId="3"/>
  </si>
  <si>
    <t>別紙様式3-2</t>
    <rPh sb="0" eb="2">
      <t>ベッシ</t>
    </rPh>
    <phoneticPr fontId="3"/>
  </si>
  <si>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59"/>
  </si>
  <si>
    <t>！この欄が☓の場合、A:BまたはA:Cの配分比率が要件を満たしていません。</t>
    <rPh sb="3" eb="4">
      <t>ラン</t>
    </rPh>
    <rPh sb="7" eb="9">
      <t>バアイ</t>
    </rPh>
    <phoneticPr fontId="3"/>
  </si>
  <si>
    <t>令和４年度以降の処遇改善加算等に係る実績報告書の作成方法をご説明しています</t>
    <rPh sb="0" eb="2">
      <t>レイワ</t>
    </rPh>
    <rPh sb="3" eb="4">
      <t>ネン</t>
    </rPh>
    <rPh sb="5" eb="7">
      <t>イコウ</t>
    </rPh>
    <rPh sb="8" eb="10">
      <t>ショグウ</t>
    </rPh>
    <rPh sb="10" eb="12">
      <t>カイゼン</t>
    </rPh>
    <rPh sb="12" eb="14">
      <t>カサン</t>
    </rPh>
    <rPh sb="14" eb="15">
      <t>トウ</t>
    </rPh>
    <rPh sb="16" eb="17">
      <t>カカ</t>
    </rPh>
    <rPh sb="18" eb="20">
      <t>ジッセキ</t>
    </rPh>
    <rPh sb="20" eb="23">
      <t>ホウコクショ</t>
    </rPh>
    <rPh sb="24" eb="26">
      <t>サクセイ</t>
    </rPh>
    <rPh sb="26" eb="28">
      <t>ホウホウ</t>
    </rPh>
    <rPh sb="30" eb="32">
      <t>セツメイ</t>
    </rPh>
    <phoneticPr fontId="3"/>
  </si>
  <si>
    <t>！この欄が☓の場合、B:Cの配分比率が要件を満たしていません。</t>
    <rPh sb="3" eb="4">
      <t>ラン</t>
    </rPh>
    <rPh sb="7" eb="9">
      <t>バアイ</t>
    </rPh>
    <phoneticPr fontId="3"/>
  </si>
  <si>
    <t>！この欄が☓の場合、Cのうち改善後の賃金が最も高額となった者の賃金が440万円を超えています。</t>
    <rPh sb="3" eb="4">
      <t>ラン</t>
    </rPh>
    <rPh sb="7" eb="9">
      <t>バアイ</t>
    </rPh>
    <rPh sb="14" eb="16">
      <t>カイゼン</t>
    </rPh>
    <rPh sb="16" eb="17">
      <t>ゴ</t>
    </rPh>
    <rPh sb="18" eb="20">
      <t>チンギン</t>
    </rPh>
    <rPh sb="21" eb="22">
      <t>モット</t>
    </rPh>
    <rPh sb="23" eb="25">
      <t>コウガク</t>
    </rPh>
    <rPh sb="29" eb="30">
      <t>モノ</t>
    </rPh>
    <rPh sb="31" eb="33">
      <t>チンギン</t>
    </rPh>
    <rPh sb="37" eb="39">
      <t>マンエン</t>
    </rPh>
    <rPh sb="40" eb="41">
      <t>コ</t>
    </rPh>
    <phoneticPr fontId="3"/>
  </si>
  <si>
    <t>！この欄が☓の場合、「賃金改善を実施したグループ」の選択方法が不適当です。</t>
    <rPh sb="3" eb="4">
      <t>ラン</t>
    </rPh>
    <rPh sb="7" eb="9">
      <t>バアイ</t>
    </rPh>
    <rPh sb="11" eb="13">
      <t>チンギン</t>
    </rPh>
    <rPh sb="13" eb="15">
      <t>カイゼン</t>
    </rPh>
    <rPh sb="16" eb="18">
      <t>ジッ</t>
    </rPh>
    <rPh sb="26" eb="28">
      <t>センタク</t>
    </rPh>
    <rPh sb="28" eb="30">
      <t>ホウホウ</t>
    </rPh>
    <rPh sb="31" eb="34">
      <t>フテキトウ</t>
    </rPh>
    <phoneticPr fontId="3"/>
  </si>
  <si>
    <t>！この欄が☓の場合、「設定できない事業所があった場合その理由」欄にチェックが必要です。</t>
    <rPh sb="38" eb="40">
      <t>ヒツヨウ</t>
    </rPh>
    <phoneticPr fontId="3"/>
  </si>
  <si>
    <t>いずれかに該当する人数</t>
    <rPh sb="5" eb="7">
      <t>ガイトウ</t>
    </rPh>
    <rPh sb="9" eb="11">
      <t>ニンズウ</t>
    </rPh>
    <phoneticPr fontId="3"/>
  </si>
  <si>
    <t>処遇改善加算</t>
    <rPh sb="0" eb="2">
      <t>ショグウ</t>
    </rPh>
    <rPh sb="2" eb="6">
      <t>カイゼンカサン</t>
    </rPh>
    <phoneticPr fontId="3"/>
  </si>
  <si>
    <t>医療型障害児入所施設</t>
  </si>
  <si>
    <t>本年度の常勤換算職員数［人］</t>
    <rPh sb="0" eb="3">
      <t>ホンネンド</t>
    </rPh>
    <rPh sb="4" eb="6">
      <t>ジョウキン</t>
    </rPh>
    <rPh sb="6" eb="8">
      <t>カンサン</t>
    </rPh>
    <rPh sb="8" eb="10">
      <t>ショクイン</t>
    </rPh>
    <rPh sb="10" eb="11">
      <t>スウ</t>
    </rPh>
    <rPh sb="12" eb="13">
      <t>ニン</t>
    </rPh>
    <phoneticPr fontId="3"/>
  </si>
  <si>
    <t>本年度の平均賃金額(月額)</t>
    <rPh sb="0" eb="3">
      <t>ホンネンド</t>
    </rPh>
    <rPh sb="4" eb="6">
      <t>ヘイキン</t>
    </rPh>
    <rPh sb="6" eb="8">
      <t>チンギン</t>
    </rPh>
    <rPh sb="8" eb="9">
      <t>ガク</t>
    </rPh>
    <rPh sb="10" eb="12">
      <t>ゲツガク</t>
    </rPh>
    <phoneticPr fontId="3"/>
  </si>
  <si>
    <t>障害者支援施設：就労移行支援</t>
  </si>
  <si>
    <t>特定加算</t>
    <rPh sb="0" eb="2">
      <t>トクテイ</t>
    </rPh>
    <rPh sb="2" eb="4">
      <t>カサン</t>
    </rPh>
    <phoneticPr fontId="3"/>
  </si>
  <si>
    <t>本年度の加算の総額［円］</t>
    <rPh sb="0" eb="3">
      <t>ホンネンド</t>
    </rPh>
    <rPh sb="4" eb="6">
      <t>カサン</t>
    </rPh>
    <rPh sb="7" eb="9">
      <t>ソウガク</t>
    </rPh>
    <rPh sb="10" eb="11">
      <t>エン</t>
    </rPh>
    <phoneticPr fontId="3"/>
  </si>
  <si>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59"/>
  </si>
  <si>
    <t>本年度の賃金の総額［円］</t>
    <rPh sb="0" eb="3">
      <t>ホンネンド</t>
    </rPh>
    <rPh sb="10" eb="11">
      <t>エン</t>
    </rPh>
    <phoneticPr fontId="3"/>
  </si>
  <si>
    <t>　</t>
  </si>
  <si>
    <t>内容</t>
    <rPh sb="0" eb="2">
      <t>ナイヨウ</t>
    </rPh>
    <phoneticPr fontId="3"/>
  </si>
  <si>
    <t>実績報告書の記載内容に虚偽がないことを証明するとともに、記載内容を証明する資料を適切に保管していることを誓約します。</t>
  </si>
  <si>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3"/>
  </si>
  <si>
    <t>（設定できない事業所があった場合その理由）　※複数回答可</t>
    <rPh sb="1" eb="3">
      <t>セッテイ</t>
    </rPh>
    <rPh sb="7" eb="10">
      <t>ジギョウショ</t>
    </rPh>
    <rPh sb="14" eb="16">
      <t>バアイ</t>
    </rPh>
    <rPh sb="18" eb="20">
      <t>リユウ</t>
    </rPh>
    <rPh sb="23" eb="25">
      <t>フクスウ</t>
    </rPh>
    <rPh sb="25" eb="27">
      <t>カイトウ</t>
    </rPh>
    <rPh sb="27" eb="28">
      <t>カ</t>
    </rPh>
    <phoneticPr fontId="3"/>
  </si>
  <si>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5" eb="7">
      <t>マンエン</t>
    </rPh>
    <rPh sb="7" eb="8">
      <t>トウ</t>
    </rPh>
    <rPh sb="9" eb="11">
      <t>チンギン</t>
    </rPh>
    <rPh sb="11" eb="13">
      <t>カイゼン</t>
    </rPh>
    <rPh sb="14" eb="15">
      <t>オコナ</t>
    </rPh>
    <rPh sb="17" eb="18">
      <t>ア</t>
    </rPh>
    <rPh sb="25" eb="27">
      <t>イジョウ</t>
    </rPh>
    <rPh sb="28" eb="31">
      <t>ジギョウショ</t>
    </rPh>
    <rPh sb="31" eb="32">
      <t>ナイ</t>
    </rPh>
    <rPh sb="33" eb="35">
      <t>カイソウ</t>
    </rPh>
    <rPh sb="36" eb="38">
      <t>ヤクショク</t>
    </rPh>
    <rPh sb="41" eb="42">
      <t>モノ</t>
    </rPh>
    <rPh sb="43" eb="44">
      <t>モト</t>
    </rPh>
    <rPh sb="48" eb="50">
      <t>ノウリョク</t>
    </rPh>
    <rPh sb="51" eb="53">
      <t>ショグウ</t>
    </rPh>
    <rPh sb="54" eb="57">
      <t>メイカクカ</t>
    </rPh>
    <rPh sb="62" eb="64">
      <t>ヒツヨウ</t>
    </rPh>
    <rPh sb="68" eb="70">
      <t>キテイ</t>
    </rPh>
    <rPh sb="71" eb="73">
      <t>セイビ</t>
    </rPh>
    <rPh sb="74" eb="76">
      <t>ケンシュウ</t>
    </rPh>
    <rPh sb="77" eb="79">
      <t>ジツム</t>
    </rPh>
    <rPh sb="79" eb="81">
      <t>ケイケン</t>
    </rPh>
    <rPh sb="82" eb="84">
      <t>チクセキ</t>
    </rPh>
    <rPh sb="87" eb="89">
      <t>イッテイ</t>
    </rPh>
    <rPh sb="89" eb="91">
      <t>キカン</t>
    </rPh>
    <rPh sb="92" eb="93">
      <t>ヨウ</t>
    </rPh>
    <phoneticPr fontId="3"/>
  </si>
  <si>
    <t>賃金改善を実施した 
グループ　</t>
    <rPh sb="0" eb="2">
      <t>チンギン</t>
    </rPh>
    <rPh sb="2" eb="4">
      <t>カイゼン</t>
    </rPh>
    <rPh sb="5" eb="7">
      <t>ジッシ</t>
    </rPh>
    <phoneticPr fontId="3"/>
  </si>
  <si>
    <t>就労移行支援</t>
  </si>
  <si>
    <t>居宅介護</t>
  </si>
  <si>
    <t>-</t>
  </si>
  <si>
    <t>重度訪問介護</t>
  </si>
  <si>
    <t>算定する障害福祉人材等特定処遇改善加算の区分</t>
    <rPh sb="10" eb="11">
      <t>トウ</t>
    </rPh>
    <rPh sb="11" eb="13">
      <t>トクテイ</t>
    </rPh>
    <phoneticPr fontId="3"/>
  </si>
  <si>
    <t>同行援護</t>
  </si>
  <si>
    <t>行動援護</t>
  </si>
  <si>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59"/>
  </si>
  <si>
    <t>療養介護</t>
  </si>
  <si>
    <t>(</t>
  </si>
  <si>
    <t>生活介護</t>
  </si>
  <si>
    <t>重度障害者等包括支援</t>
  </si>
  <si>
    <t>施設入所支援</t>
  </si>
  <si>
    <t>自立訓練（機能訓練）</t>
  </si>
  <si>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59"/>
  </si>
  <si>
    <t>自立訓練（生活訓練）</t>
  </si>
  <si>
    <t>就労継続支援Ａ型</t>
  </si>
  <si>
    <t>A&gt;BかつA&gt;2C</t>
  </si>
  <si>
    <t>就労継続支援Ｂ型</t>
  </si>
  <si>
    <t>児童発達支援</t>
  </si>
  <si>
    <t>医療型児童発達支援</t>
  </si>
  <si>
    <t>（うち、ベースアップ等による賃金改善額）(o-2)</t>
  </si>
  <si>
    <r>
      <t xml:space="preserve">福祉・介護職員等ベースアップ等支援加算
</t>
    </r>
    <r>
      <rPr>
        <sz val="6"/>
        <color theme="1"/>
        <rFont val="ＭＳ Ｐ明朝"/>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3"/>
  </si>
  <si>
    <t>放課後等デイサービス</t>
  </si>
  <si>
    <t>居宅訪問型児童発達支援</t>
  </si>
  <si>
    <t>保育所等訪問支援</t>
  </si>
  <si>
    <t>共同生活援助（日中サービス支援型)</t>
    <rPh sb="0" eb="2">
      <t>キョウドウ</t>
    </rPh>
    <rPh sb="2" eb="4">
      <t>セイカツ</t>
    </rPh>
    <rPh sb="4" eb="6">
      <t>エンジョ</t>
    </rPh>
    <rPh sb="7" eb="9">
      <t>ニッチュウ</t>
    </rPh>
    <rPh sb="13" eb="15">
      <t>シエン</t>
    </rPh>
    <phoneticPr fontId="60"/>
  </si>
  <si>
    <t>福祉型障害児入所施設</t>
  </si>
  <si>
    <t>サービス区分</t>
    <rPh sb="4" eb="6">
      <t>クブン</t>
    </rPh>
    <phoneticPr fontId="3"/>
  </si>
  <si>
    <t>＜サービス区分一覧&gt;</t>
    <rPh sb="5" eb="7">
      <t>クブン</t>
    </rPh>
    <rPh sb="7" eb="9">
      <t>イチラン</t>
    </rPh>
    <phoneticPr fontId="3"/>
  </si>
  <si>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59"/>
  </si>
  <si>
    <t>障害福祉サービス等処遇改善実績報告書　作成にあたっての入力シート等の説明</t>
    <rPh sb="0" eb="2">
      <t>ショウガイ</t>
    </rPh>
    <rPh sb="2" eb="4">
      <t>フクシ</t>
    </rPh>
    <rPh sb="8" eb="9">
      <t>トウ</t>
    </rPh>
    <rPh sb="9" eb="11">
      <t>ショグウ</t>
    </rPh>
    <rPh sb="11" eb="13">
      <t>カイゼン</t>
    </rPh>
    <rPh sb="13" eb="15">
      <t>ジッセキ</t>
    </rPh>
    <rPh sb="15" eb="18">
      <t>ホウコクショ</t>
    </rPh>
    <rPh sb="19" eb="21">
      <t>サクセイ</t>
    </rPh>
    <rPh sb="27" eb="29">
      <t>ニュウリョク</t>
    </rPh>
    <rPh sb="32" eb="33">
      <t>トウ</t>
    </rPh>
    <rPh sb="34" eb="36">
      <t>セツメイ</t>
    </rPh>
    <phoneticPr fontId="3"/>
  </si>
  <si>
    <t>ワークシート名
（左からの順）</t>
    <rPh sb="6" eb="7">
      <t>メイ</t>
    </rPh>
    <rPh sb="9" eb="10">
      <t>ヒダリ</t>
    </rPh>
    <rPh sb="13" eb="14">
      <t>ジュン</t>
    </rPh>
    <phoneticPr fontId="3"/>
  </si>
  <si>
    <t>はじめに</t>
  </si>
  <si>
    <t>要件Ⅰ↓</t>
    <rPh sb="0" eb="2">
      <t>ヨウケン</t>
    </rPh>
    <phoneticPr fontId="3"/>
  </si>
  <si>
    <t>共同生活援助（外部サービス利用型)</t>
    <rPh sb="0" eb="2">
      <t>キョウドウ</t>
    </rPh>
    <rPh sb="2" eb="4">
      <t>セイカツ</t>
    </rPh>
    <rPh sb="4" eb="6">
      <t>エンジョ</t>
    </rPh>
    <phoneticPr fontId="60"/>
  </si>
  <si>
    <t>・実績報告の概要と要件に関する情報を入力します。
・加算総額や賃金改善所要額、平均賃金改善額等の要件を確認します。
・最後に入力してください。</t>
    <rPh sb="1" eb="3">
      <t>ジッセキ</t>
    </rPh>
    <rPh sb="3" eb="5">
      <t>ホウコク</t>
    </rPh>
    <phoneticPr fontId="3"/>
  </si>
  <si>
    <t>障害福祉サービス等
事業所番号</t>
    <rPh sb="0" eb="2">
      <t>ショウガイ</t>
    </rPh>
    <rPh sb="2" eb="4">
      <t>フクシ</t>
    </rPh>
    <rPh sb="8" eb="9">
      <t>トウ</t>
    </rPh>
    <rPh sb="10" eb="13">
      <t>ジギョウショ</t>
    </rPh>
    <rPh sb="13" eb="15">
      <t>バンゴウ</t>
    </rPh>
    <phoneticPr fontId="3"/>
  </si>
  <si>
    <t>障害福祉サービス等処遇改善実績報告書（令和</t>
  </si>
  <si>
    <t>平均賃金改善額＜特定加算＞</t>
    <rPh sb="0" eb="2">
      <t>ヘイキン</t>
    </rPh>
    <rPh sb="2" eb="4">
      <t>チンギン</t>
    </rPh>
    <rPh sb="4" eb="6">
      <t>カイゼン</t>
    </rPh>
    <rPh sb="6" eb="7">
      <t>ガク</t>
    </rPh>
    <rPh sb="8" eb="10">
      <t>トクテイ</t>
    </rPh>
    <rPh sb="10" eb="12">
      <t>カサン</t>
    </rPh>
    <phoneticPr fontId="3"/>
  </si>
  <si>
    <t>（Ｂ）他の障害福祉人材</t>
    <rPh sb="3" eb="4">
      <t>タ</t>
    </rPh>
    <rPh sb="5" eb="7">
      <t>ショウガイ</t>
    </rPh>
    <rPh sb="7" eb="9">
      <t>フクシ</t>
    </rPh>
    <rPh sb="9" eb="11">
      <t>ジンザイ</t>
    </rPh>
    <phoneticPr fontId="3"/>
  </si>
  <si>
    <t>月額平均８万円又は改善後の賃金が年額440万円となった者＜特定加算＞</t>
    <rPh sb="0" eb="2">
      <t>ゲツガク</t>
    </rPh>
    <rPh sb="2" eb="4">
      <t>ヘイキン</t>
    </rPh>
    <rPh sb="5" eb="7">
      <t>マンエン</t>
    </rPh>
    <rPh sb="7" eb="8">
      <t>マタ</t>
    </rPh>
    <rPh sb="9" eb="12">
      <t>カイゼンゴ</t>
    </rPh>
    <rPh sb="13" eb="15">
      <t>チンギン</t>
    </rPh>
    <rPh sb="16" eb="18">
      <t>ネンガク</t>
    </rPh>
    <rPh sb="21" eb="23">
      <t>マンエン</t>
    </rPh>
    <rPh sb="27" eb="28">
      <t>モノ</t>
    </rPh>
    <rPh sb="31" eb="33">
      <t>カサン</t>
    </rPh>
    <phoneticPr fontId="3"/>
  </si>
  <si>
    <t>経験・技能のある障害福祉人材(A)</t>
    <rPh sb="0" eb="2">
      <t>ケイケン</t>
    </rPh>
    <rPh sb="8" eb="10">
      <t>ショウガイ</t>
    </rPh>
    <rPh sb="10" eb="12">
      <t>フクシ</t>
    </rPh>
    <rPh sb="12" eb="14">
      <t>ジンザイ</t>
    </rPh>
    <phoneticPr fontId="3"/>
  </si>
  <si>
    <t>経験・技能のある障害福祉人材のうち月平均8万円以上又は年額440万円以上［人］</t>
    <rPh sb="0" eb="2">
      <t>ケイケン</t>
    </rPh>
    <rPh sb="3" eb="5">
      <t>ギノウ</t>
    </rPh>
    <phoneticPr fontId="3"/>
  </si>
  <si>
    <t>他の
障害福祉人材(B)</t>
    <rPh sb="0" eb="1">
      <t>タ</t>
    </rPh>
    <phoneticPr fontId="3"/>
  </si>
  <si>
    <t>経験・技能のある障害福祉人材(A)</t>
    <rPh sb="0" eb="2">
      <t>ケイケン</t>
    </rPh>
    <phoneticPr fontId="3"/>
  </si>
  <si>
    <t>資質の向上やキャリアアップに向けた支援</t>
    <rPh sb="0" eb="2">
      <t>シシツ</t>
    </rPh>
    <rPh sb="3" eb="5">
      <t>コウジョウ</t>
    </rPh>
    <rPh sb="14" eb="15">
      <t>ム</t>
    </rPh>
    <rPh sb="17" eb="19">
      <t>シエン</t>
    </rPh>
    <phoneticPr fontId="3"/>
  </si>
  <si>
    <t>算定する障害福祉人材処遇改善加算の区分</t>
  </si>
  <si>
    <r>
      <t>・複数事業所を一括して申請する際の</t>
    </r>
    <r>
      <rPr>
        <b/>
        <sz val="14"/>
        <color auto="1"/>
        <rFont val="ＭＳ Ｐゴシック"/>
      </rPr>
      <t>指定権者別・都道府県別一覧表は不要です。</t>
    </r>
    <rPh sb="1" eb="3">
      <t>フクスウ</t>
    </rPh>
    <rPh sb="3" eb="6">
      <t>ジギョウショ</t>
    </rPh>
    <rPh sb="7" eb="9">
      <t>イッカツ</t>
    </rPh>
    <rPh sb="11" eb="13">
      <t>シンセイ</t>
    </rPh>
    <rPh sb="15" eb="16">
      <t>サイ</t>
    </rPh>
    <rPh sb="17" eb="19">
      <t>シテイ</t>
    </rPh>
    <rPh sb="19" eb="20">
      <t>ケン</t>
    </rPh>
    <rPh sb="20" eb="21">
      <t>シャ</t>
    </rPh>
    <rPh sb="21" eb="22">
      <t>ベツ</t>
    </rPh>
    <rPh sb="23" eb="27">
      <t>トドウフケン</t>
    </rPh>
    <rPh sb="27" eb="28">
      <t>ベツ</t>
    </rPh>
    <rPh sb="28" eb="31">
      <t>イチランヒョウ</t>
    </rPh>
    <rPh sb="32" eb="34">
      <t>フヨウ</t>
    </rPh>
    <phoneticPr fontId="3"/>
  </si>
  <si>
    <t>【留意事項】</t>
    <rPh sb="1" eb="3">
      <t>リュウイ</t>
    </rPh>
    <rPh sb="3" eb="5">
      <t>ジコウ</t>
    </rPh>
    <phoneticPr fontId="3"/>
  </si>
  <si>
    <r>
      <t>・「賃金改善所要額」の比較対象となる年度は、</t>
    </r>
    <r>
      <rPr>
        <b/>
        <sz val="14"/>
        <color auto="1"/>
        <rFont val="ＭＳ Ｐゴシック"/>
      </rPr>
      <t>「初めて加算を取得する（した）前年度」ではなく「（申請の）前年度」</t>
    </r>
    <r>
      <rPr>
        <sz val="14"/>
        <color auto="1"/>
        <rFont val="ＭＳ Ｐゴシック"/>
      </rPr>
      <t>です。</t>
    </r>
    <rPh sb="6" eb="9">
      <t>ショヨウガク</t>
    </rPh>
    <rPh sb="47" eb="49">
      <t>シンセイ</t>
    </rPh>
    <phoneticPr fontId="3"/>
  </si>
  <si>
    <r>
      <t>・</t>
    </r>
    <r>
      <rPr>
        <b/>
        <sz val="14"/>
        <color auto="1"/>
        <rFont val="ＭＳ Ｐゴシック"/>
      </rPr>
      <t>根拠資料は</t>
    </r>
    <r>
      <rPr>
        <sz val="14"/>
        <color auto="1"/>
        <rFont val="ＭＳ Ｐゴシック"/>
      </rPr>
      <t>、保管の有無をチェックリストで確認することで</t>
    </r>
    <r>
      <rPr>
        <b/>
        <sz val="14"/>
        <color auto="1"/>
        <rFont val="ＭＳ Ｐゴシック"/>
      </rPr>
      <t>原則提出不要</t>
    </r>
    <r>
      <rPr>
        <sz val="14"/>
        <color auto="1"/>
        <rFont val="ＭＳ Ｐゴシック"/>
      </rPr>
      <t>です。</t>
    </r>
    <rPh sb="1" eb="3">
      <t>コンキョ</t>
    </rPh>
    <rPh sb="3" eb="5">
      <t>シリョウ</t>
    </rPh>
    <rPh sb="28" eb="30">
      <t>ゲンソク</t>
    </rPh>
    <rPh sb="30" eb="32">
      <t>テイシュツ</t>
    </rPh>
    <rPh sb="32" eb="34">
      <t>フヨウ</t>
    </rPh>
    <phoneticPr fontId="3"/>
  </si>
  <si>
    <t>↓一部項目の他シートへの読み込み列</t>
    <rPh sb="1" eb="3">
      <t>イチブ</t>
    </rPh>
    <rPh sb="3" eb="5">
      <t>コウモク</t>
    </rPh>
    <rPh sb="6" eb="7">
      <t>タ</t>
    </rPh>
    <rPh sb="12" eb="13">
      <t>ヨ</t>
    </rPh>
    <rPh sb="14" eb="15">
      <t>コ</t>
    </rPh>
    <rPh sb="16" eb="17">
      <t>レツ</t>
    </rPh>
    <phoneticPr fontId="3"/>
  </si>
  <si>
    <t>短期入所</t>
    <rPh sb="0" eb="2">
      <t>タンキ</t>
    </rPh>
    <rPh sb="2" eb="4">
      <t>ニュウショ</t>
    </rPh>
    <phoneticPr fontId="59"/>
  </si>
  <si>
    <t>他の
障害福祉人材(B)</t>
  </si>
  <si>
    <t>共同生活援助（介護サービス包括型)</t>
    <rPh sb="0" eb="2">
      <t>キョウドウ</t>
    </rPh>
    <rPh sb="2" eb="4">
      <t>セイカツ</t>
    </rPh>
    <rPh sb="4" eb="6">
      <t>エンジョ</t>
    </rPh>
    <phoneticPr fontId="60"/>
  </si>
  <si>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</si>
  <si>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</si>
  <si>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</si>
  <si>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前年度の平均賃金額(月額)【基準額４】　</t>
    <rPh sb="0" eb="3">
      <t>ゼンネンド</t>
    </rPh>
    <rPh sb="4" eb="6">
      <t>ヘイキン</t>
    </rPh>
    <rPh sb="6" eb="8">
      <t>チンギン</t>
    </rPh>
    <rPh sb="8" eb="9">
      <t>ガク</t>
    </rPh>
    <rPh sb="10" eb="12">
      <t>ゲツガク</t>
    </rPh>
    <rPh sb="14" eb="17">
      <t>キジュンガク</t>
    </rPh>
    <phoneticPr fontId="3"/>
  </si>
  <si>
    <t>障害者支援施設：就労継続支援Ａ型</t>
  </si>
  <si>
    <t>分類</t>
    <rPh sb="0" eb="2">
      <t>ブンルイ</t>
    </rPh>
    <phoneticPr fontId="3"/>
  </si>
  <si>
    <t>入職促進に向けた取組</t>
    <rPh sb="0" eb="2">
      <t>ニュウショク</t>
    </rPh>
    <rPh sb="2" eb="4">
      <t>ソクシン</t>
    </rPh>
    <rPh sb="5" eb="6">
      <t>ム</t>
    </rPh>
    <rPh sb="8" eb="10">
      <t>トリクミ</t>
    </rPh>
    <phoneticPr fontId="3"/>
  </si>
  <si>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59"/>
  </si>
  <si>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59"/>
  </si>
  <si>
    <t>ベースアップ等による賃金改善額等＜ベースアップ等加算＞</t>
    <rPh sb="15" eb="16">
      <t>トウ</t>
    </rPh>
    <rPh sb="23" eb="24">
      <t>トウ</t>
    </rPh>
    <rPh sb="24" eb="26">
      <t>カサン</t>
    </rPh>
    <phoneticPr fontId="3"/>
  </si>
  <si>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59"/>
  </si>
  <si>
    <t>要件Ⅱ↓</t>
    <rPh sb="0" eb="2">
      <t>ヨウケン</t>
    </rPh>
    <phoneticPr fontId="3"/>
  </si>
  <si>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59"/>
  </si>
  <si>
    <t>年度の加算の総額</t>
    <rPh sb="0" eb="2">
      <t>ネンド</t>
    </rPh>
    <rPh sb="3" eb="5">
      <t>カサン</t>
    </rPh>
    <rPh sb="6" eb="8">
      <t>ソウガク</t>
    </rPh>
    <phoneticPr fontId="3"/>
  </si>
  <si>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59"/>
  </si>
  <si>
    <t>両立支援・多様な働き方の推進</t>
    <rPh sb="0" eb="2">
      <t>リョウリツ</t>
    </rPh>
    <rPh sb="2" eb="4">
      <t>シエン</t>
    </rPh>
    <rPh sb="5" eb="7">
      <t>タヨウ</t>
    </rPh>
    <rPh sb="8" eb="9">
      <t>ハタラ</t>
    </rPh>
    <rPh sb="10" eb="11">
      <t>カタ</t>
    </rPh>
    <rPh sb="12" eb="14">
      <t>スイシン</t>
    </rPh>
    <phoneticPr fontId="3"/>
  </si>
  <si>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59"/>
  </si>
  <si>
    <t>ベースアップ等加算の総額(別紙様式3-1 ２①に転記)</t>
    <rPh sb="6" eb="7">
      <t>トウ</t>
    </rPh>
    <rPh sb="7" eb="9">
      <t>カサン</t>
    </rPh>
    <rPh sb="10" eb="12">
      <t>ソウガク</t>
    </rPh>
    <rPh sb="24" eb="26">
      <t>テンキ</t>
    </rPh>
    <phoneticPr fontId="3"/>
  </si>
  <si>
    <t>本年度の賃金の総額［円］</t>
    <rPh sb="0" eb="3">
      <t>ホンネンド</t>
    </rPh>
    <rPh sb="4" eb="6">
      <t>チンギン</t>
    </rPh>
    <rPh sb="7" eb="9">
      <t>ソウガク</t>
    </rPh>
    <rPh sb="10" eb="11">
      <t>エン</t>
    </rPh>
    <phoneticPr fontId="3"/>
  </si>
  <si>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59"/>
  </si>
  <si>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59"/>
  </si>
  <si>
    <t>有給休暇が取得しやすい環境の整備</t>
    <rPh sb="0" eb="2">
      <t>ユウキュウ</t>
    </rPh>
    <rPh sb="2" eb="4">
      <t>キュウカ</t>
    </rPh>
    <rPh sb="5" eb="7">
      <t>シュトク</t>
    </rPh>
    <rPh sb="11" eb="13">
      <t>カンキョウ</t>
    </rPh>
    <rPh sb="14" eb="16">
      <t>セイビ</t>
    </rPh>
    <phoneticPr fontId="59"/>
  </si>
  <si>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59"/>
  </si>
  <si>
    <t>障害を有する者でも働きやすい職場環境の構築や勤務シフトの配慮</t>
  </si>
  <si>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59"/>
  </si>
  <si>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59"/>
  </si>
  <si>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59"/>
  </si>
  <si>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59"/>
  </si>
  <si>
    <t>生産性向上のための業務改善の取組</t>
    <rPh sb="0" eb="3">
      <t>セイサンセイ</t>
    </rPh>
    <rPh sb="3" eb="5">
      <t>コウジョウ</t>
    </rPh>
    <rPh sb="9" eb="11">
      <t>ギョウム</t>
    </rPh>
    <rPh sb="11" eb="13">
      <t>カイゼン</t>
    </rPh>
    <rPh sb="14" eb="16">
      <t>トリクミ</t>
    </rPh>
    <phoneticPr fontId="3"/>
  </si>
  <si>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59"/>
  </si>
  <si>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59"/>
  </si>
  <si>
    <t>（n-2）
左記のうち、ベースアップ等による賃金改善額［円］</t>
    <rPh sb="6" eb="8">
      <t>サキ</t>
    </rPh>
    <phoneticPr fontId="3"/>
  </si>
  <si>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59"/>
  </si>
  <si>
    <t>理由：</t>
    <rPh sb="0" eb="2">
      <t>リユウ</t>
    </rPh>
    <phoneticPr fontId="3"/>
  </si>
  <si>
    <t>変更なし</t>
    <rPh sb="0" eb="2">
      <t>ヘンコウ</t>
    </rPh>
    <phoneticPr fontId="3"/>
  </si>
  <si>
    <t>⑤</t>
  </si>
  <si>
    <t>(d)臨時特例交付金及びベースアップ等加算の総額</t>
    <rPh sb="3" eb="10">
      <t>リンジトクレイコウフキン</t>
    </rPh>
    <phoneticPr fontId="3"/>
  </si>
  <si>
    <t>別紙様式３－１</t>
    <rPh sb="0" eb="2">
      <t>ベッシ</t>
    </rPh>
    <rPh sb="2" eb="4">
      <t>ヨウシキ</t>
    </rPh>
    <phoneticPr fontId="3"/>
  </si>
  <si>
    <t>（n-1）
⑤ⅰ）福祉・介護職員の賃金改善額［円］</t>
  </si>
  <si>
    <t>別紙様式３－２</t>
    <rPh sb="0" eb="2">
      <t>ベッシ</t>
    </rPh>
    <rPh sb="2" eb="4">
      <t>ヨウシキ</t>
    </rPh>
    <phoneticPr fontId="3"/>
  </si>
  <si>
    <r>
      <rPr>
        <sz val="8"/>
        <color auto="1"/>
        <rFont val="ＭＳ Ｐゴシック"/>
      </rPr>
      <t>合理的な理由により期間中に実施できなかった場合</t>
    </r>
    <r>
      <rPr>
        <sz val="9"/>
        <color auto="1"/>
        <rFont val="ＭＳ Ｐゴシック"/>
      </rPr>
      <t xml:space="preserve">
</t>
    </r>
    <r>
      <rPr>
        <sz val="6"/>
        <color auto="1"/>
        <rFont val="ＭＳ Ｐゴシック"/>
      </rPr>
      <t>※ 上記のうち、前年度に取組実績がある項目にチェック（✔）すること。</t>
    </r>
    <rPh sb="0" eb="3">
      <t>ゴウリテキ</t>
    </rPh>
    <rPh sb="4" eb="6">
      <t>リユウ</t>
    </rPh>
    <rPh sb="9" eb="11">
      <t>キカン</t>
    </rPh>
    <rPh sb="11" eb="12">
      <t>チュウ</t>
    </rPh>
    <rPh sb="13" eb="15">
      <t>ジッシ</t>
    </rPh>
    <rPh sb="21" eb="23">
      <t>バアイ</t>
    </rPh>
    <rPh sb="26" eb="28">
      <t>ジョウキ</t>
    </rPh>
    <rPh sb="32" eb="35">
      <t>ゼンネンド</t>
    </rPh>
    <rPh sb="36" eb="38">
      <t>トリクミ</t>
    </rPh>
    <rPh sb="38" eb="40">
      <t>ジッセキ</t>
    </rPh>
    <rPh sb="43" eb="45">
      <t>コウモク</t>
    </rPh>
    <phoneticPr fontId="3"/>
  </si>
  <si>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</si>
  <si>
    <t>やりがい・働きがいの醸成</t>
    <rPh sb="5" eb="6">
      <t>ハタラ</t>
    </rPh>
    <rPh sb="10" eb="12">
      <t>ジョウセイ</t>
    </rPh>
    <phoneticPr fontId="3"/>
  </si>
  <si>
    <t>&lt;-</t>
  </si>
  <si>
    <t>B≧２C</t>
  </si>
  <si>
    <t>Aのうち１人以上が該当</t>
    <rPh sb="5" eb="6">
      <t>ヒト</t>
    </rPh>
    <rPh sb="6" eb="8">
      <t>イジョウ</t>
    </rPh>
    <rPh sb="9" eb="11">
      <t>ガイトウ</t>
    </rPh>
    <phoneticPr fontId="3"/>
  </si>
  <si>
    <t>経験・技能の
ある障害福祉人材(A)</t>
  </si>
  <si>
    <t>提出の
要否</t>
    <rPh sb="0" eb="2">
      <t>テイシュツ</t>
    </rPh>
    <rPh sb="4" eb="6">
      <t>ヨウヒ</t>
    </rPh>
    <phoneticPr fontId="3"/>
  </si>
  <si>
    <t>・計画書の別紙様式２－２又は別紙様式２－３で届け出た事業所について、事業所ごとに加算総額、賃金総額等を入力します。
・基本情報入力シートの次に入力してください。</t>
  </si>
  <si>
    <t>別紙様式3-3</t>
    <rPh sb="0" eb="2">
      <t>ベッシ</t>
    </rPh>
    <phoneticPr fontId="3"/>
  </si>
  <si>
    <t>【令和４年度からの主な変更点】</t>
  </si>
  <si>
    <t>・ベースアップ等加算を創設し、当該加算による賃金改善の合計額の３分の２以上は、</t>
  </si>
  <si>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3"/>
  </si>
  <si>
    <t>実績報告書（処遇改善加算・特定加算・ベースアップ等加算）作成用　基本情報入力シート</t>
    <rPh sb="0" eb="2">
      <t>ジッセキ</t>
    </rPh>
    <rPh sb="2" eb="5">
      <t>ホウコクショ</t>
    </rPh>
    <rPh sb="6" eb="8">
      <t>ショグウ</t>
    </rPh>
    <rPh sb="8" eb="10">
      <t>カイゼン</t>
    </rPh>
    <rPh sb="10" eb="12">
      <t>カサン</t>
    </rPh>
    <rPh sb="13" eb="15">
      <t>トクテイ</t>
    </rPh>
    <rPh sb="15" eb="17">
      <t>カサン</t>
    </rPh>
    <rPh sb="24" eb="25">
      <t>トウ</t>
    </rPh>
    <rPh sb="25" eb="27">
      <t>カサン</t>
    </rPh>
    <rPh sb="28" eb="31">
      <t>サクセイヨウ</t>
    </rPh>
    <rPh sb="32" eb="34">
      <t>キホン</t>
    </rPh>
    <rPh sb="34" eb="36">
      <t>ジョウホウ</t>
    </rPh>
    <rPh sb="36" eb="38">
      <t>ニュウリョク</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</si>
  <si>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3"/>
  </si>
  <si>
    <r>
      <t>※</t>
    </r>
    <r>
      <rPr>
        <b/>
        <u/>
        <sz val="8"/>
        <color theme="1"/>
        <rFont val="ＭＳ Ｐ明朝"/>
      </rPr>
      <t>「×」をつけた加算に係る記入欄（グレーになるセル）は、記入不要</t>
    </r>
    <r>
      <rPr>
        <sz val="8"/>
        <color theme="1"/>
        <rFont val="ＭＳ Ｐ明朝"/>
      </rPr>
      <t>。</t>
    </r>
    <rPh sb="8" eb="10">
      <t>カサン</t>
    </rPh>
    <rPh sb="11" eb="12">
      <t>カカ</t>
    </rPh>
    <rPh sb="13" eb="16">
      <t>キニュウラン</t>
    </rPh>
    <rPh sb="28" eb="30">
      <t>キニュウ</t>
    </rPh>
    <rPh sb="30" eb="32">
      <t>フヨウ</t>
    </rPh>
    <phoneticPr fontId="3"/>
  </si>
  <si>
    <t>［円］</t>
    <rPh sb="1" eb="2">
      <t>エン</t>
    </rPh>
    <phoneticPr fontId="3"/>
  </si>
  <si>
    <t>処遇改善臨時特例交付金とベースアップ等加算</t>
    <rPh sb="0" eb="2">
      <t>ショグウ</t>
    </rPh>
    <rPh sb="2" eb="4">
      <t>カイゼン</t>
    </rPh>
    <rPh sb="4" eb="6">
      <t>リンジ</t>
    </rPh>
    <rPh sb="6" eb="8">
      <t>トクレイ</t>
    </rPh>
    <rPh sb="8" eb="11">
      <t>コウフキン</t>
    </rPh>
    <rPh sb="18" eb="19">
      <t>トウ</t>
    </rPh>
    <rPh sb="19" eb="21">
      <t>カサン</t>
    </rPh>
    <phoneticPr fontId="3"/>
  </si>
  <si>
    <t>処遇改善加算の対象者</t>
    <rPh sb="7" eb="10">
      <t>タイショウシャ</t>
    </rPh>
    <phoneticPr fontId="3"/>
  </si>
  <si>
    <t>特定加算の対象者</t>
  </si>
  <si>
    <r>
      <t xml:space="preserve">福祉・介護職員等特定処遇改善加算
</t>
    </r>
    <r>
      <rPr>
        <sz val="6"/>
        <color theme="1"/>
        <rFont val="ＭＳ Ｐ明朝"/>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3"/>
  </si>
  <si>
    <t>※本表に記載する事業所は、計画書の別紙様式２－２及び２－３に記載した事業所と一致しなければならない。事業所の数が多く、１枚に記載しきれない場合は、適宜、行を追加すること。
※下表の処遇改善加算に係る「本年度の賃金の総額」には、障害福祉人材のみの賃金の総額を記載し、特定加算に係る「本年度の賃金の総額」には、グループ毎の賃金の総額を記載すること。
※ベースアップ等加算を算定し、特定加算を算定しない事業所は、障害福祉人材について(A) (B)グループを設定しないため、下表の「本年度の処遇改善臨時特例交付金とベースアップ等加算の総額」の「グループ別内訳」について、障害福祉人材に配分された額を
 　全額「他の障害福祉人材(B)」の欄に記載し、「経験・技能のある障害福祉人材(A)」の欄は空欄とすること。
※下表の「本年度の賃金の総額」の欄には、処遇改善加算・特定加算・処遇改善臨時特例交付金・ベースアップ等加算を取得し実施される賃金の改善額を含むこと。
※下表の「本年度の臨時特例交付金とベースアップ等加算の総額」について、処遇改善加算・特定加算の賃金改善実施期間（原則、４月から翌年の３月までの期間）における処臨時特例交付金及びベースアップ等加算の合計額を記載すること。</t>
    <rPh sb="1" eb="3">
      <t>ホンピョウ</t>
    </rPh>
    <rPh sb="4" eb="6">
      <t>キサイ</t>
    </rPh>
    <rPh sb="8" eb="11">
      <t>ジギョウショ</t>
    </rPh>
    <rPh sb="13" eb="16">
      <t>ケイカクショ</t>
    </rPh>
    <rPh sb="17" eb="19">
      <t>ベッシ</t>
    </rPh>
    <rPh sb="19" eb="21">
      <t>ヨウシキ</t>
    </rPh>
    <rPh sb="24" eb="25">
      <t>オヨ</t>
    </rPh>
    <rPh sb="30" eb="32">
      <t>キサイ</t>
    </rPh>
    <rPh sb="34" eb="37">
      <t>ジギョウショ</t>
    </rPh>
    <rPh sb="38" eb="40">
      <t>イッチ</t>
    </rPh>
    <rPh sb="113" eb="115">
      <t>ショウガイ</t>
    </rPh>
    <rPh sb="115" eb="117">
      <t>フクシ</t>
    </rPh>
    <rPh sb="117" eb="119">
      <t>ジンザイ</t>
    </rPh>
    <rPh sb="203" eb="205">
      <t>ショウガイ</t>
    </rPh>
    <rPh sb="205" eb="207">
      <t>フクシ</t>
    </rPh>
    <rPh sb="207" eb="209">
      <t>ジンザイ</t>
    </rPh>
    <rPh sb="245" eb="247">
      <t>リンジ</t>
    </rPh>
    <rPh sb="247" eb="249">
      <t>トクレイ</t>
    </rPh>
    <rPh sb="249" eb="251">
      <t>コウフ</t>
    </rPh>
    <rPh sb="281" eb="283">
      <t>ショウガイ</t>
    </rPh>
    <rPh sb="283" eb="285">
      <t>フクシ</t>
    </rPh>
    <rPh sb="285" eb="287">
      <t>ジンザイ</t>
    </rPh>
    <rPh sb="303" eb="305">
      <t>ショウガイ</t>
    </rPh>
    <rPh sb="305" eb="307">
      <t>フクシ</t>
    </rPh>
    <rPh sb="307" eb="309">
      <t>ジンザイ</t>
    </rPh>
    <rPh sb="329" eb="331">
      <t>ショウガイ</t>
    </rPh>
    <rPh sb="331" eb="333">
      <t>フクシ</t>
    </rPh>
    <rPh sb="333" eb="335">
      <t>ジンザイ</t>
    </rPh>
    <rPh sb="435" eb="437">
      <t>リンジ</t>
    </rPh>
    <rPh sb="437" eb="439">
      <t>トクレイ</t>
    </rPh>
    <rPh sb="439" eb="441">
      <t>コウフ</t>
    </rPh>
    <rPh sb="505" eb="507">
      <t>リンジ</t>
    </rPh>
    <rPh sb="507" eb="509">
      <t>トクレイ</t>
    </rPh>
    <rPh sb="509" eb="511">
      <t>コウフ</t>
    </rPh>
    <phoneticPr fontId="3"/>
  </si>
  <si>
    <t>処遇改善臨時特例交付金とベースアップ等加算</t>
    <rPh sb="0" eb="2">
      <t>ショグウ</t>
    </rPh>
    <rPh sb="2" eb="4">
      <t>カイゼン</t>
    </rPh>
    <rPh sb="18" eb="19">
      <t>トウ</t>
    </rPh>
    <rPh sb="19" eb="21">
      <t>カサン</t>
    </rPh>
    <phoneticPr fontId="3"/>
  </si>
  <si>
    <t>本年度の処遇改善臨時特例交付金とベースアップ等加算の総額［円］</t>
    <rPh sb="4" eb="6">
      <t>ショグウ</t>
    </rPh>
    <rPh sb="6" eb="8">
      <t>カイゼン</t>
    </rPh>
    <rPh sb="8" eb="10">
      <t>リンジ</t>
    </rPh>
    <rPh sb="10" eb="12">
      <t>トクレイ</t>
    </rPh>
    <rPh sb="12" eb="14">
      <t>コウフ</t>
    </rPh>
    <rPh sb="14" eb="15">
      <t>キン</t>
    </rPh>
    <rPh sb="15" eb="16">
      <t>トッキン</t>
    </rPh>
    <phoneticPr fontId="3"/>
  </si>
  <si>
    <t>交付金別紙様式３-３</t>
    <rPh sb="0" eb="3">
      <t>コウフキン</t>
    </rPh>
    <rPh sb="3" eb="5">
      <t>ベッシ</t>
    </rPh>
    <rPh sb="5" eb="7">
      <t>ヨウシキ</t>
    </rPh>
    <phoneticPr fontId="3"/>
  </si>
  <si>
    <t>福祉・介護職員等ベースアップ等支援実績報告書（施設・事業所別個表）　</t>
    <rPh sb="0" eb="2">
      <t>フクシ</t>
    </rPh>
    <rPh sb="7" eb="8">
      <t>トウ</t>
    </rPh>
    <rPh sb="14" eb="15">
      <t>トウ</t>
    </rPh>
    <rPh sb="15" eb="17">
      <t>シエン</t>
    </rPh>
    <rPh sb="17" eb="19">
      <t>ジッセキ</t>
    </rPh>
    <rPh sb="23" eb="25">
      <t>シセツ</t>
    </rPh>
    <rPh sb="26" eb="29">
      <t>ジギョウショ</t>
    </rPh>
    <rPh sb="29" eb="30">
      <t>ベツ</t>
    </rPh>
    <rPh sb="30" eb="32">
      <t>コヒョウ</t>
    </rPh>
    <phoneticPr fontId="3"/>
  </si>
  <si>
    <t>【記入上の注意】</t>
  </si>
  <si>
    <t>加算の総額［円］</t>
    <rPh sb="0" eb="2">
      <t>カサン</t>
    </rPh>
    <phoneticPr fontId="3"/>
  </si>
  <si>
    <t>特定加算を取得する事業所数</t>
    <rPh sb="0" eb="2">
      <t>トクテイ</t>
    </rPh>
    <rPh sb="2" eb="4">
      <t>カサン</t>
    </rPh>
    <rPh sb="5" eb="7">
      <t>シュトク</t>
    </rPh>
    <rPh sb="9" eb="12">
      <t>ジギョウショ</t>
    </rPh>
    <rPh sb="12" eb="13">
      <t>スウ</t>
    </rPh>
    <phoneticPr fontId="3"/>
  </si>
  <si>
    <t>ベースアップ等加算</t>
    <rPh sb="6" eb="7">
      <t>トウ</t>
    </rPh>
    <rPh sb="7" eb="9">
      <t>カサン</t>
    </rPh>
    <phoneticPr fontId="3"/>
  </si>
  <si>
    <t>（o-1）
⑤ⅱ）その他職種の賃金改善額［円］</t>
  </si>
  <si>
    <t>(c)特定加算の総額</t>
  </si>
  <si>
    <t>（o-2）
左記のうち、ベースアップ等による賃金改善額［円］</t>
    <rPh sb="6" eb="8">
      <t>サキ</t>
    </rPh>
    <phoneticPr fontId="3"/>
  </si>
  <si>
    <t>（福祉・介護職員処遇改善実績報告書、福祉・介護職員等特定処遇改善実績報告書、福祉・介護職員等ベースアップ等支援実績報告書）</t>
    <rPh sb="12" eb="14">
      <t>ジッセキ</t>
    </rPh>
    <rPh sb="14" eb="17">
      <t>ホウコクショ</t>
    </rPh>
    <rPh sb="32" eb="34">
      <t>ジッセキ</t>
    </rPh>
    <rPh sb="34" eb="37">
      <t>ホウコクショ</t>
    </rPh>
    <rPh sb="38" eb="40">
      <t>フクシ</t>
    </rPh>
    <rPh sb="41" eb="43">
      <t>カイゴ</t>
    </rPh>
    <rPh sb="43" eb="45">
      <t>ショクイン</t>
    </rPh>
    <rPh sb="45" eb="46">
      <t>トウ</t>
    </rPh>
    <rPh sb="52" eb="53">
      <t>トウ</t>
    </rPh>
    <rPh sb="53" eb="55">
      <t>シエン</t>
    </rPh>
    <rPh sb="55" eb="57">
      <t>ジッセキ</t>
    </rPh>
    <rPh sb="57" eb="60">
      <t>ホウコクショ</t>
    </rPh>
    <phoneticPr fontId="3"/>
  </si>
  <si>
    <r>
      <t>　【本報告書で報告する加算】　</t>
    </r>
    <r>
      <rPr>
        <sz val="8"/>
        <color theme="1"/>
        <rFont val="ＭＳ Ｐ明朝"/>
      </rPr>
      <t>※取得した加算について「○」、取得しない加算について「×」を選択すること。</t>
    </r>
    <rPh sb="2" eb="3">
      <t>ホン</t>
    </rPh>
    <rPh sb="3" eb="6">
      <t>ホウコクショ</t>
    </rPh>
    <rPh sb="7" eb="9">
      <t>ホウコク</t>
    </rPh>
    <rPh sb="11" eb="13">
      <t>カサン</t>
    </rPh>
    <phoneticPr fontId="3"/>
  </si>
  <si>
    <r>
      <rPr>
        <b/>
        <sz val="8"/>
        <color auto="1"/>
        <rFont val="ＭＳ Ｐゴシック"/>
      </rPr>
      <t>【処遇改善加算】</t>
    </r>
    <r>
      <rPr>
        <sz val="8"/>
        <color auto="1"/>
        <rFont val="ＭＳ Ｐゴシック"/>
      </rPr>
      <t xml:space="preserve">
届出に係る計画の期間中に、全体で</t>
    </r>
    <r>
      <rPr>
        <b/>
        <u/>
        <sz val="8"/>
        <color auto="1"/>
        <rFont val="ＭＳ Ｐゴシック"/>
      </rPr>
      <t>必ず１つ以上</t>
    </r>
    <r>
      <rPr>
        <sz val="8"/>
        <color auto="1"/>
        <rFont val="ＭＳ Ｐゴシック"/>
      </rPr>
      <t xml:space="preserve">の取組を行うことが必要であること。
</t>
    </r>
    <r>
      <rPr>
        <b/>
        <sz val="8"/>
        <color auto="1"/>
        <rFont val="ＭＳ Ｐゴシック"/>
      </rPr>
      <t>【特定加算】</t>
    </r>
    <r>
      <rPr>
        <sz val="8"/>
        <color auto="1"/>
        <rFont val="ＭＳ Ｐゴシック"/>
      </rPr>
      <t xml:space="preserve">
届出に係る計画の期間中に、「入職促進に向けた取組」、「資質の向上やキャリアアップに向けた支援」、「両立支援・多様な働き方の推進」、「腰痛を含む心身の健康管理」、「生産性向上のための業務改善の取組」及び「やりがい・働きがいの醸成」の</t>
    </r>
    <r>
      <rPr>
        <b/>
        <u/>
        <sz val="8"/>
        <color auto="1"/>
        <rFont val="ＭＳ Ｐゴシック"/>
      </rPr>
      <t>６つの区分から任意で３つの区分を選択し、選択した区分でそれぞれ１つ以上の取組を行うことが必要であること。</t>
    </r>
    <r>
      <rPr>
        <sz val="8"/>
        <color auto="1"/>
        <rFont val="ＭＳ Ｐゴシック"/>
      </rPr>
      <t xml:space="preserve">　※処遇改善加算と特定加算とで、別の取組を行うことは要しない。
</t>
    </r>
    <r>
      <rPr>
        <sz val="7"/>
        <color auto="1"/>
        <rFont val="ＭＳ Ｐゴシック"/>
      </rPr>
      <t>※　前年度から引き続き加算を算定しており、かつ、前年度に職場環境等要件を満たす取組実績がある事業所において、合理的な理由により当該期間中に実施できなかった場合は、当該理由を明記すること。（処遇改善加算、特定加算共通）</t>
    </r>
    <rPh sb="1" eb="3">
      <t>ショグウ</t>
    </rPh>
    <rPh sb="3" eb="5">
      <t>カイゼン</t>
    </rPh>
    <rPh sb="5" eb="7">
      <t>カサン</t>
    </rPh>
    <rPh sb="14" eb="16">
      <t>ケイカク</t>
    </rPh>
    <rPh sb="32" eb="34">
      <t>トリクミ</t>
    </rPh>
    <rPh sb="35" eb="36">
      <t>オコナ</t>
    </rPh>
    <rPh sb="40" eb="42">
      <t>ヒツヨウ</t>
    </rPh>
    <rPh sb="50" eb="52">
      <t>トクテイ</t>
    </rPh>
    <rPh sb="52" eb="54">
      <t>カサン</t>
    </rPh>
    <rPh sb="56" eb="58">
      <t>トドケデ</t>
    </rPh>
    <rPh sb="59" eb="60">
      <t>カカ</t>
    </rPh>
    <rPh sb="61" eb="63">
      <t>ケイカク</t>
    </rPh>
    <rPh sb="64" eb="66">
      <t>キカン</t>
    </rPh>
    <rPh sb="66" eb="67">
      <t>チュウ</t>
    </rPh>
    <rPh sb="167" eb="169">
      <t>ジョウセイ</t>
    </rPh>
    <rPh sb="174" eb="176">
      <t>クブン</t>
    </rPh>
    <rPh sb="178" eb="180">
      <t>ニンイ</t>
    </rPh>
    <rPh sb="184" eb="186">
      <t>クブン</t>
    </rPh>
    <rPh sb="191" eb="193">
      <t>センタク</t>
    </rPh>
    <rPh sb="195" eb="197">
      <t>クブン</t>
    </rPh>
    <rPh sb="215" eb="217">
      <t>ヒツヨウ</t>
    </rPh>
    <rPh sb="225" eb="227">
      <t>ショグウ</t>
    </rPh>
    <rPh sb="227" eb="229">
      <t>カイゼン</t>
    </rPh>
    <rPh sb="229" eb="231">
      <t>カサン</t>
    </rPh>
    <rPh sb="232" eb="234">
      <t>トクテイ</t>
    </rPh>
    <rPh sb="234" eb="236">
      <t>カサン</t>
    </rPh>
    <rPh sb="239" eb="240">
      <t>ベツ</t>
    </rPh>
    <rPh sb="241" eb="243">
      <t>トリクミ</t>
    </rPh>
    <rPh sb="244" eb="245">
      <t>オコナ</t>
    </rPh>
    <rPh sb="249" eb="250">
      <t>ヨウ</t>
    </rPh>
    <rPh sb="257" eb="260">
      <t>ゼンネンド</t>
    </rPh>
    <rPh sb="262" eb="263">
      <t>ヒ</t>
    </rPh>
    <rPh sb="264" eb="265">
      <t>ツヅ</t>
    </rPh>
    <rPh sb="266" eb="268">
      <t>カサン</t>
    </rPh>
    <rPh sb="269" eb="271">
      <t>サンテイ</t>
    </rPh>
    <rPh sb="279" eb="282">
      <t>ゼンネンド</t>
    </rPh>
    <rPh sb="283" eb="285">
      <t>ショクバ</t>
    </rPh>
    <rPh sb="285" eb="287">
      <t>カンキョウ</t>
    </rPh>
    <rPh sb="287" eb="288">
      <t>トウ</t>
    </rPh>
    <rPh sb="288" eb="290">
      <t>ヨウケン</t>
    </rPh>
    <rPh sb="291" eb="292">
      <t>ミ</t>
    </rPh>
    <rPh sb="294" eb="296">
      <t>トリクミ</t>
    </rPh>
    <rPh sb="296" eb="298">
      <t>ジッセキ</t>
    </rPh>
    <rPh sb="301" eb="304">
      <t>ジギョウショ</t>
    </rPh>
    <rPh sb="309" eb="312">
      <t>ゴウリテキ</t>
    </rPh>
    <rPh sb="320" eb="323">
      <t>キカンチュウ</t>
    </rPh>
    <rPh sb="332" eb="334">
      <t>バアイ</t>
    </rPh>
    <rPh sb="336" eb="338">
      <t>トウガイ</t>
    </rPh>
    <rPh sb="338" eb="340">
      <t>リユウ</t>
    </rPh>
    <rPh sb="341" eb="343">
      <t>メイキ</t>
    </rPh>
    <rPh sb="349" eb="351">
      <t>ショグウ</t>
    </rPh>
    <rPh sb="351" eb="353">
      <t>カイゼン</t>
    </rPh>
    <rPh sb="353" eb="355">
      <t>カサン</t>
    </rPh>
    <rPh sb="356" eb="358">
      <t>トクテイ</t>
    </rPh>
    <rPh sb="358" eb="360">
      <t>カサン</t>
    </rPh>
    <rPh sb="360" eb="362">
      <t>キョウツウ</t>
    </rPh>
    <phoneticPr fontId="3"/>
  </si>
  <si>
    <t>○</t>
  </si>
  <si>
    <r>
      <t xml:space="preserve">福祉・介護職員処遇改善加算
</t>
    </r>
    <r>
      <rPr>
        <sz val="6"/>
        <color theme="1"/>
        <rFont val="ＭＳ Ｐ明朝"/>
      </rPr>
      <t>（処遇改善加算）</t>
    </r>
    <rPh sb="0" eb="2">
      <t>フクシ</t>
    </rPh>
    <rPh sb="3" eb="13">
      <t>カイゴショクインショグウカイゼンカサン</t>
    </rPh>
    <rPh sb="15" eb="17">
      <t>ショグウ</t>
    </rPh>
    <rPh sb="17" eb="19">
      <t>カイゼン</t>
    </rPh>
    <rPh sb="19" eb="21">
      <t>カサン</t>
    </rPh>
    <phoneticPr fontId="3"/>
  </si>
  <si>
    <t>※詳細は別紙様式３－２及び３－３に記載</t>
    <rPh sb="1" eb="3">
      <t>ショウサイ</t>
    </rPh>
    <rPh sb="4" eb="6">
      <t>ベッシ</t>
    </rPh>
    <rPh sb="6" eb="8">
      <t>ヨウシキ</t>
    </rPh>
    <rPh sb="11" eb="12">
      <t>オヨ</t>
    </rPh>
    <rPh sb="17" eb="19">
      <t>キサイ</t>
    </rPh>
    <phoneticPr fontId="3"/>
  </si>
  <si>
    <t>要件Ⅲ↓</t>
    <rPh sb="0" eb="2">
      <t>ヨウケン</t>
    </rPh>
    <phoneticPr fontId="3"/>
  </si>
  <si>
    <t>特定加算</t>
  </si>
  <si>
    <t>令和</t>
  </si>
  <si>
    <r>
      <t xml:space="preserve">賃金改善所要額(ⅰ-ⅱ）
</t>
    </r>
    <r>
      <rPr>
        <b/>
        <sz val="9"/>
        <color auto="1"/>
        <rFont val="ＭＳ Ｐ明朝"/>
      </rPr>
      <t>(右欄の額は①欄の額以上であること)</t>
    </r>
    <rPh sb="4" eb="7">
      <t>ショヨウガク</t>
    </rPh>
    <phoneticPr fontId="3"/>
  </si>
  <si>
    <t>ⅰ）それぞれの加算の算定により賃金改善を行った賃金の総額</t>
  </si>
  <si>
    <t>(a)本年度の賃金の総額</t>
  </si>
  <si>
    <t>・</t>
  </si>
  <si>
    <t>(1)(2)(3)には、それぞれの加算による賃金改善に伴う法定福利費等の事業主負担の増加分を含めることができる。</t>
  </si>
  <si>
    <t>※「前年度の平均賃金額（月額）」【基準額４】には、計画書２（３）⑥ⅳ）の額を記載することとしているが、職員構成が変わった等の事由により修正することが可能である。</t>
    <rPh sb="2" eb="5">
      <t>ゼンネンド</t>
    </rPh>
    <rPh sb="6" eb="8">
      <t>ヘイキン</t>
    </rPh>
    <rPh sb="8" eb="11">
      <t>チンギンガク</t>
    </rPh>
    <rPh sb="12" eb="14">
      <t>ゲツガク</t>
    </rPh>
    <rPh sb="17" eb="20">
      <t>キジュンガク</t>
    </rPh>
    <rPh sb="51" eb="53">
      <t>ショクイン</t>
    </rPh>
    <rPh sb="53" eb="55">
      <t>コウセイ</t>
    </rPh>
    <rPh sb="56" eb="57">
      <t>カ</t>
    </rPh>
    <rPh sb="60" eb="61">
      <t>トウ</t>
    </rPh>
    <rPh sb="62" eb="64">
      <t>ジユウ</t>
    </rPh>
    <rPh sb="67" eb="69">
      <t>シュウセイ</t>
    </rPh>
    <rPh sb="74" eb="76">
      <t>カノウ</t>
    </rPh>
    <phoneticPr fontId="3"/>
  </si>
  <si>
    <t>(6)には、別紙3-2から、特定加算の総額のうち、経験・技能のある障害福祉人材(A)及び他の障害福祉人材(B)に配分された額が転記される。
(7）には、別紙3-2から、本年度の特定加算の総額が転記される。（その他の職種(C)に配分された額も含む。）</t>
    <rPh sb="6" eb="8">
      <t>ベッシ</t>
    </rPh>
    <rPh sb="42" eb="43">
      <t>オヨ</t>
    </rPh>
    <rPh sb="56" eb="58">
      <t>ハイブン</t>
    </rPh>
    <rPh sb="63" eb="65">
      <t>テンキ</t>
    </rPh>
    <rPh sb="88" eb="90">
      <t>トクテイ</t>
    </rPh>
    <rPh sb="96" eb="98">
      <t>テンキ</t>
    </rPh>
    <rPh sb="113" eb="115">
      <t>ハイブン</t>
    </rPh>
    <rPh sb="118" eb="119">
      <t>ガク</t>
    </rPh>
    <rPh sb="120" eb="121">
      <t>フク</t>
    </rPh>
    <phoneticPr fontId="3"/>
  </si>
  <si>
    <t>要件Ⅵ</t>
    <rPh sb="0" eb="2">
      <t>ヨウケン</t>
    </rPh>
    <phoneticPr fontId="3"/>
  </si>
  <si>
    <t>（一月あたり</t>
    <rPh sb="1" eb="2">
      <t>ヒト</t>
    </rPh>
    <rPh sb="2" eb="3">
      <t>ツキ</t>
    </rPh>
    <phoneticPr fontId="3"/>
  </si>
  <si>
    <t>円）</t>
    <rPh sb="0" eb="1">
      <t>エン</t>
    </rPh>
    <phoneticPr fontId="3"/>
  </si>
  <si>
    <t>ベースアップ等加算の
賃金改善実施期間
における賃金の総額
（福祉・介護職員とその他の職員の合計額）［円］
(p)</t>
    <rPh sb="11" eb="13">
      <t>チンギン</t>
    </rPh>
    <rPh sb="13" eb="15">
      <t>カイゼン</t>
    </rPh>
    <rPh sb="15" eb="17">
      <t>ジッシ</t>
    </rPh>
    <rPh sb="17" eb="19">
      <t>キカン</t>
    </rPh>
    <rPh sb="24" eb="26">
      <t>チンギン</t>
    </rPh>
    <rPh sb="27" eb="29">
      <t>ソウガク</t>
    </rPh>
    <rPh sb="31" eb="33">
      <t>フクシ</t>
    </rPh>
    <rPh sb="43" eb="45">
      <t>ショクイン</t>
    </rPh>
    <rPh sb="51" eb="52">
      <t>エン</t>
    </rPh>
    <phoneticPr fontId="3"/>
  </si>
  <si>
    <t>！この欄が○でない場合、ベースアップ等による賃金改善額が要件を満たしていません。</t>
    <rPh sb="18" eb="19">
      <t>トウ</t>
    </rPh>
    <phoneticPr fontId="3"/>
  </si>
  <si>
    <t>ⅱ）その他の職員の賃金改善額(o-1)</t>
    <rPh sb="4" eb="5">
      <t>タ</t>
    </rPh>
    <rPh sb="6" eb="8">
      <t>ショクイン</t>
    </rPh>
    <rPh sb="9" eb="11">
      <t>チンギン</t>
    </rPh>
    <rPh sb="11" eb="13">
      <t>カイゼン</t>
    </rPh>
    <rPh sb="13" eb="14">
      <t>ガク</t>
    </rPh>
    <phoneticPr fontId="3"/>
  </si>
  <si>
    <t>賃金改善実施期間</t>
  </si>
  <si>
    <t>月</t>
  </si>
  <si>
    <t>～</t>
  </si>
  <si>
    <t>か月</t>
    <rPh sb="1" eb="2">
      <t>ゲツ</t>
    </rPh>
    <phoneticPr fontId="3"/>
  </si>
  <si>
    <t>)</t>
  </si>
  <si>
    <t>【記入上の注意】</t>
    <rPh sb="1" eb="3">
      <t>キニュウ</t>
    </rPh>
    <rPh sb="3" eb="4">
      <t>ジョウ</t>
    </rPh>
    <rPh sb="5" eb="7">
      <t>チュウイ</t>
    </rPh>
    <phoneticPr fontId="3"/>
  </si>
  <si>
    <t>⑦</t>
  </si>
  <si>
    <t>⑥職場環境等要件に基づいて実施した取組について＜処遇改善加算・特定加算＞</t>
    <rPh sb="24" eb="26">
      <t>ショグウ</t>
    </rPh>
    <rPh sb="26" eb="28">
      <t>カイゼン</t>
    </rPh>
    <rPh sb="28" eb="30">
      <t>カサン</t>
    </rPh>
    <rPh sb="31" eb="33">
      <t>トクテイ</t>
    </rPh>
    <rPh sb="33" eb="35">
      <t>カサン</t>
    </rPh>
    <phoneticPr fontId="3"/>
  </si>
  <si>
    <t>※上記に加えて、今年度に提出した計画書の記載内容から変更がない場合は「変更なし」にもチェック（✔）すること。</t>
    <rPh sb="1" eb="3">
      <t>ジョウキ</t>
    </rPh>
    <rPh sb="4" eb="5">
      <t>クワ</t>
    </rPh>
    <phoneticPr fontId="3"/>
  </si>
  <si>
    <t>要件Ⅳ</t>
    <rPh sb="0" eb="2">
      <t>ヨウケン</t>
    </rPh>
    <phoneticPr fontId="3"/>
  </si>
  <si>
    <t>要件Ⅴ</t>
    <rPh sb="0" eb="2">
      <t>ヨウケン</t>
    </rPh>
    <phoneticPr fontId="3"/>
  </si>
  <si>
    <t>②ⅱ）「前年度の賃金の総額」【基準額１】【基準額２】【基準額３】には、計画書の２（１）②ⅱ）の額を記載することとしているが、職員構成が変わった等の事由により修正することが可能である。</t>
    <rPh sb="27" eb="30">
      <t>キジュンガク</t>
    </rPh>
    <phoneticPr fontId="3"/>
  </si>
  <si>
    <t>福祉・介護職員処遇改善加算、福祉・介護職員等特定処遇改善加算及び福祉・介護職員等ベースアップ等支援加算に関して、虚偽や不正があった場合には、支払われた介護給付費等の返還や事業者の指定取消となる場合があるので留意すること。</t>
    <rPh sb="0" eb="2">
      <t>フクシ</t>
    </rPh>
    <rPh sb="14" eb="16">
      <t>フクシ</t>
    </rPh>
    <rPh sb="17" eb="19">
      <t>カイゴ</t>
    </rPh>
    <rPh sb="19" eb="21">
      <t>ショクイン</t>
    </rPh>
    <rPh sb="21" eb="22">
      <t>トウ</t>
    </rPh>
    <rPh sb="22" eb="24">
      <t>トクテイ</t>
    </rPh>
    <rPh sb="24" eb="26">
      <t>ショグウ</t>
    </rPh>
    <rPh sb="26" eb="30">
      <t>カイゼンカサン</t>
    </rPh>
    <rPh sb="30" eb="31">
      <t>オヨ</t>
    </rPh>
    <rPh sb="32" eb="34">
      <t>フクシ</t>
    </rPh>
    <rPh sb="35" eb="37">
      <t>カイゴ</t>
    </rPh>
    <rPh sb="37" eb="39">
      <t>ショクイン</t>
    </rPh>
    <rPh sb="39" eb="40">
      <t>トウ</t>
    </rPh>
    <rPh sb="46" eb="47">
      <t>トウ</t>
    </rPh>
    <rPh sb="47" eb="49">
      <t>シエン</t>
    </rPh>
    <rPh sb="49" eb="51">
      <t>カサン</t>
    </rPh>
    <rPh sb="56" eb="58">
      <t>キョギ</t>
    </rPh>
    <rPh sb="59" eb="61">
      <t>フセイ</t>
    </rPh>
    <rPh sb="80" eb="81">
      <t>トウ</t>
    </rPh>
    <phoneticPr fontId="3"/>
  </si>
  <si>
    <t>ベースアップ等加算の賃金改善実施期間における加算の総額［円］
(q)</t>
    <rPh sb="10" eb="12">
      <t>チンギン</t>
    </rPh>
    <rPh sb="12" eb="14">
      <t>カイゼン</t>
    </rPh>
    <rPh sb="14" eb="16">
      <t>ジッシ</t>
    </rPh>
    <rPh sb="16" eb="18">
      <t>キカン</t>
    </rPh>
    <rPh sb="22" eb="24">
      <t>カサン</t>
    </rPh>
    <rPh sb="25" eb="27">
      <t>ソウガク</t>
    </rPh>
    <rPh sb="28" eb="29">
      <t>エン</t>
    </rPh>
    <phoneticPr fontId="3"/>
  </si>
  <si>
    <t>・本表に記載する事業所は、計画書の別紙様式２－４に記載した事業所と一致しなければならない。
　事業所の数が多く、１枚に記載しきれない場合は、適宜、行を追加すること。
・（p）には、ベースアップ等加算の賃金改善実施期間（令和４年度においては、原則として令和４年10月分から令和５年３月分まで）における賃金の総額を記載すること。（（q）（r）についても同様。）
・(n-1)には、「賃金改善実施期間にベースアップ等加算のみにより賃金改善を行った福祉・介護職員の賃金の総額」と、「前年度（賃金改善実施期間に相当する期間）の福祉・介護職員の賃金の総額」（計画書【基準額３】参照）とを比較し、その差額を事業所毎に記入すること。（(o-1)のその他の職員についても同様。）
・(n-2)及び(o-2)には、別紙様式2-1の２（５）ハに記載した具体的な賃金改善の取組に基づく、ベースアップ等による賃金改善の見込額を記載すること。</t>
    <rPh sb="220" eb="222">
      <t>フクシ</t>
    </rPh>
    <rPh sb="258" eb="260">
      <t>フクシ</t>
    </rPh>
    <phoneticPr fontId="3"/>
  </si>
  <si>
    <t>ベースアップ等加算の賃金改善実施期間における賃金の総額（別紙様式3-1 ２②(3)に転記）</t>
    <rPh sb="6" eb="7">
      <t>トウ</t>
    </rPh>
    <rPh sb="7" eb="9">
      <t>カサン</t>
    </rPh>
    <rPh sb="10" eb="12">
      <t>チンギン</t>
    </rPh>
    <rPh sb="12" eb="14">
      <t>カイゼン</t>
    </rPh>
    <rPh sb="14" eb="16">
      <t>ジッシ</t>
    </rPh>
    <rPh sb="16" eb="18">
      <t>キカン</t>
    </rPh>
    <rPh sb="22" eb="24">
      <t>チンギン</t>
    </rPh>
    <rPh sb="25" eb="27">
      <t>ソウガク</t>
    </rPh>
    <rPh sb="28" eb="30">
      <t>ベッシ</t>
    </rPh>
    <rPh sb="30" eb="32">
      <t>ヨウシキ</t>
    </rPh>
    <rPh sb="42" eb="44">
      <t>テンキ</t>
    </rPh>
    <phoneticPr fontId="3"/>
  </si>
  <si>
    <t>ベースアップ等加算の賃金改善実施期間における処遇改善加算の総額（別紙様式3-1 ２②(5)に転記）</t>
    <rPh sb="6" eb="7">
      <t>トウ</t>
    </rPh>
    <rPh sb="7" eb="9">
      <t>カサン</t>
    </rPh>
    <rPh sb="10" eb="12">
      <t>チンギン</t>
    </rPh>
    <rPh sb="12" eb="14">
      <t>カイゼン</t>
    </rPh>
    <rPh sb="14" eb="16">
      <t>ジッシ</t>
    </rPh>
    <rPh sb="16" eb="18">
      <t>キカン</t>
    </rPh>
    <rPh sb="22" eb="24">
      <t>ショグウ</t>
    </rPh>
    <rPh sb="24" eb="26">
      <t>カイゼン</t>
    </rPh>
    <rPh sb="26" eb="28">
      <t>カサン</t>
    </rPh>
    <rPh sb="29" eb="31">
      <t>ソウガク</t>
    </rPh>
    <rPh sb="46" eb="48">
      <t>テンキ</t>
    </rPh>
    <phoneticPr fontId="3"/>
  </si>
  <si>
    <t>ベースアップ等加算の賃金改善実施期間における特定加算の総額（別紙様式3-1 ２②(7)に転記）</t>
    <rPh sb="6" eb="7">
      <t>トウ</t>
    </rPh>
    <rPh sb="7" eb="9">
      <t>カサン</t>
    </rPh>
    <rPh sb="10" eb="12">
      <t>チンギン</t>
    </rPh>
    <rPh sb="12" eb="14">
      <t>カイゼン</t>
    </rPh>
    <rPh sb="14" eb="16">
      <t>ジッシ</t>
    </rPh>
    <rPh sb="16" eb="18">
      <t>キカン</t>
    </rPh>
    <rPh sb="22" eb="24">
      <t>トクテイ</t>
    </rPh>
    <rPh sb="24" eb="26">
      <t>カサン</t>
    </rPh>
    <rPh sb="27" eb="29">
      <t>ソウガク</t>
    </rPh>
    <rPh sb="44" eb="46">
      <t>テンキ</t>
    </rPh>
    <phoneticPr fontId="3"/>
  </si>
  <si>
    <t>本実績報告書で一括して届け出る事業所全体の合計</t>
    <rPh sb="0" eb="1">
      <t>ホン</t>
    </rPh>
    <rPh sb="1" eb="3">
      <t>ジッセキ</t>
    </rPh>
    <rPh sb="3" eb="6">
      <t>ホウコクショ</t>
    </rPh>
    <rPh sb="7" eb="9">
      <t>イッカツ</t>
    </rPh>
    <rPh sb="11" eb="12">
      <t>トド</t>
    </rPh>
    <rPh sb="13" eb="14">
      <t>デ</t>
    </rPh>
    <rPh sb="15" eb="18">
      <t>ジギョウショ</t>
    </rPh>
    <rPh sb="18" eb="20">
      <t>ゼンタイ</t>
    </rPh>
    <rPh sb="21" eb="23">
      <t>ゴウケイ</t>
    </rPh>
    <phoneticPr fontId="3"/>
  </si>
  <si>
    <t>本様式では以下の要件を確認しており、オレンジセルが「○」でない場合、加算取得の要件を満たしていない。
Ⅰ【処遇改善加算】福祉・介護職員（特定加算を併せて取得する場合は「経験・技能のある障害福祉人材」及び「他の障害福祉人材」）の賃金について、
　　処遇改善加算による賃金改善所要額が、同加算の算定額以上であること
Ⅱ【特定加算】障害福祉人材とその他職種の賃金について、特定加算による賃金改善所要額が、同加算の算定額以上であること
Ⅲ【ベースアップ等加算】障害福祉人材とその他の職員の賃金について、ベースアップ等加算による賃金改善所要額が、同加算の算定額以上であること
Ⅳ【特定加算】グループ毎の平均賃金改善額が配分ルールを満たしていること
Ⅴ【特定加算】経験・技能のある障害福祉人材（A）のうち、１人以上は月額８万円の改善または改善後の賃金が年額440万円以上となっていること
　　（その人数は法人一括で申請する事業所の数に応じて設定）
Ⅵ【ベースアップ等加算】賃金改善の合計額の３分の２以上は、基本給又は決まって毎月支払われる手当の引上げに充てること</t>
    <rPh sb="60" eb="62">
      <t>フクシ</t>
    </rPh>
    <rPh sb="163" eb="165">
      <t>ショウガイ</t>
    </rPh>
    <rPh sb="165" eb="167">
      <t>フクシ</t>
    </rPh>
    <rPh sb="167" eb="169">
      <t>ジンザイ</t>
    </rPh>
    <rPh sb="172" eb="173">
      <t>タ</t>
    </rPh>
    <rPh sb="173" eb="175">
      <t>ショクシュ</t>
    </rPh>
    <rPh sb="226" eb="228">
      <t>ショウガイ</t>
    </rPh>
    <rPh sb="228" eb="230">
      <t>フクシ</t>
    </rPh>
    <rPh sb="230" eb="232">
      <t>ジンザイ</t>
    </rPh>
    <rPh sb="334" eb="336">
      <t>ショウガイ</t>
    </rPh>
    <rPh sb="336" eb="338">
      <t>フクシ</t>
    </rPh>
    <rPh sb="338" eb="340">
      <t>ジンザイ</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</si>
</sst>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0_ "/>
    <numFmt numFmtId="177" formatCode="0.00_ "/>
    <numFmt numFmtId="178" formatCode="\(#,##0.00_ \)"/>
    <numFmt numFmtId="179" formatCode="\(0.0\)"/>
    <numFmt numFmtId="180" formatCode="0_ "/>
    <numFmt numFmtId="181" formatCode="#,##0.0_ "/>
    <numFmt numFmtId="182" formatCode="#,##0_);[Red]\(#,##0\)"/>
    <numFmt numFmtId="183" formatCode="#,##0.0_);[Red]\(#,##0.0\)"/>
  </numFmts>
  <fonts count="61">
    <font>
      <sz val="11"/>
      <color auto="1"/>
      <name val="ＭＳ Ｐゴシック"/>
      <family val="3"/>
    </font>
    <font>
      <sz val="11"/>
      <color auto="1"/>
      <name val="ＭＳ Ｐゴシック"/>
      <family val="3"/>
    </font>
    <font>
      <sz val="11"/>
      <color theme="1"/>
      <name val="ＭＳ Ｐゴシック"/>
      <family val="2"/>
      <scheme val="minor"/>
    </font>
    <font>
      <sz val="6"/>
      <color auto="1"/>
      <name val="ＭＳ Ｐゴシック"/>
      <family val="3"/>
    </font>
    <font>
      <sz val="14"/>
      <color theme="1"/>
      <name val="ＭＳ Ｐゴシック"/>
      <family val="3"/>
      <scheme val="minor"/>
    </font>
    <font>
      <sz val="14"/>
      <color auto="1"/>
      <name val="ＭＳ Ｐゴシック"/>
      <family val="3"/>
    </font>
    <font>
      <sz val="20"/>
      <color theme="1"/>
      <name val="ＭＳ Ｐゴシック"/>
      <family val="3"/>
      <scheme val="minor"/>
    </font>
    <font>
      <b/>
      <sz val="11"/>
      <color auto="1"/>
      <name val="ＭＳ Ｐゴシック"/>
      <family val="3"/>
    </font>
    <font>
      <b/>
      <sz val="16"/>
      <color theme="0"/>
      <name val="ＭＳ Ｐゴシック"/>
      <family val="3"/>
      <scheme val="minor"/>
    </font>
    <font>
      <strike/>
      <sz val="11"/>
      <color auto="1"/>
      <name val="ＭＳ Ｐゴシック"/>
      <family val="3"/>
    </font>
    <font>
      <strike/>
      <sz val="14"/>
      <color auto="1"/>
      <name val="ＭＳ Ｐゴシック"/>
      <family val="3"/>
    </font>
    <font>
      <b/>
      <sz val="14"/>
      <color rgb="FFFF0000"/>
      <name val="ＭＳ Ｐゴシック"/>
      <family val="3"/>
      <scheme val="minor"/>
    </font>
    <font>
      <sz val="22"/>
      <color auto="1"/>
      <name val="ＭＳ Ｐゴシック"/>
      <family val="3"/>
    </font>
    <font>
      <b/>
      <sz val="20"/>
      <color auto="1"/>
      <name val="ＭＳ Ｐゴシック"/>
      <family val="3"/>
    </font>
    <font>
      <b/>
      <sz val="11"/>
      <color rgb="FFFF0000"/>
      <name val="ＭＳ Ｐゴシック"/>
      <family val="3"/>
    </font>
    <font>
      <u/>
      <sz val="11"/>
      <color theme="10"/>
      <name val="ＭＳ Ｐゴシック"/>
      <family val="3"/>
    </font>
    <font>
      <sz val="10"/>
      <color auto="1"/>
      <name val="ＭＳ Ｐゴシック"/>
      <family val="3"/>
    </font>
    <font>
      <sz val="10"/>
      <color auto="1"/>
      <name val="ＭＳ Ｐ明朝"/>
      <family val="1"/>
    </font>
    <font>
      <sz val="11"/>
      <color auto="1"/>
      <name val="ＭＳ Ｐ明朝"/>
      <family val="1"/>
    </font>
    <font>
      <sz val="10.5"/>
      <color auto="1"/>
      <name val="ＭＳ Ｐゴシック"/>
      <family val="3"/>
    </font>
    <font>
      <sz val="8"/>
      <color auto="1"/>
      <name val="ＭＳ Ｐゴシック"/>
      <family val="3"/>
    </font>
    <font>
      <sz val="10"/>
      <color theme="1"/>
      <name val="ＭＳ Ｐ明朝"/>
      <family val="1"/>
    </font>
    <font>
      <b/>
      <sz val="9"/>
      <color theme="1"/>
      <name val="ＭＳ Ｐ明朝"/>
      <family val="1"/>
    </font>
    <font>
      <sz val="11"/>
      <color theme="1"/>
      <name val="ＭＳ Ｐ明朝"/>
      <family val="1"/>
    </font>
    <font>
      <sz val="8"/>
      <color auto="1"/>
      <name val="ＭＳ Ｐ明朝"/>
      <family val="1"/>
    </font>
    <font>
      <sz val="8"/>
      <color theme="1"/>
      <name val="ＭＳ Ｐ明朝"/>
      <family val="1"/>
    </font>
    <font>
      <sz val="9"/>
      <color auto="1"/>
      <name val="ＭＳ Ｐゴシック"/>
      <family val="3"/>
    </font>
    <font>
      <sz val="10"/>
      <color theme="1"/>
      <name val="ＭＳ 明朝"/>
      <family val="1"/>
    </font>
    <font>
      <sz val="11"/>
      <color theme="1"/>
      <name val="ＭＳ 明朝"/>
      <family val="1"/>
    </font>
    <font>
      <sz val="9"/>
      <color theme="1"/>
      <name val="ＭＳ Ｐ明朝"/>
      <family val="1"/>
    </font>
    <font>
      <b/>
      <sz val="10.5"/>
      <color auto="1"/>
      <name val="ＭＳ Ｐゴシック"/>
      <family val="3"/>
    </font>
    <font>
      <b/>
      <sz val="11"/>
      <color theme="1"/>
      <name val="ＭＳ Ｐ明朝"/>
      <family val="1"/>
    </font>
    <font>
      <sz val="9"/>
      <color auto="1"/>
      <name val="ＭＳ Ｐ明朝"/>
      <family val="1"/>
    </font>
    <font>
      <sz val="9.5"/>
      <color auto="1"/>
      <name val="ＭＳ Ｐゴシック"/>
      <family val="3"/>
    </font>
    <font>
      <sz val="8.5"/>
      <color theme="1"/>
      <name val="ＭＳ 明朝"/>
      <family val="1"/>
    </font>
    <font>
      <b/>
      <sz val="8"/>
      <color theme="1"/>
      <name val="ＭＳ Ｐ明朝"/>
      <family val="1"/>
    </font>
    <font>
      <sz val="10"/>
      <color theme="0"/>
      <name val="ＭＳ Ｐゴシック"/>
      <family val="3"/>
    </font>
    <font>
      <b/>
      <sz val="10.5"/>
      <color theme="1"/>
      <name val="ＭＳ Ｐゴシック"/>
      <family val="3"/>
    </font>
    <font>
      <sz val="8"/>
      <color theme="1"/>
      <name val="ＭＳ 明朝"/>
      <family val="1"/>
    </font>
    <font>
      <sz val="7"/>
      <color theme="1"/>
      <name val="ＭＳ 明朝"/>
      <family val="1"/>
    </font>
    <font>
      <sz val="12"/>
      <color theme="1"/>
      <name val="ＭＳ Ｐ明朝"/>
      <family val="1"/>
    </font>
    <font>
      <sz val="12"/>
      <color auto="1"/>
      <name val="ＭＳ Ｐゴシック"/>
      <family val="3"/>
    </font>
    <font>
      <sz val="7"/>
      <color auto="1"/>
      <name val="ＭＳ Ｐ明朝"/>
      <family val="1"/>
    </font>
    <font>
      <b/>
      <sz val="10"/>
      <color auto="1"/>
      <name val="ＭＳ Ｐ明朝"/>
      <family val="1"/>
    </font>
    <font>
      <sz val="11"/>
      <color auto="1"/>
      <name val="ＭＳ 明朝"/>
      <family val="1"/>
    </font>
    <font>
      <b/>
      <sz val="11"/>
      <color theme="1"/>
      <name val="ＭＳ 明朝"/>
      <family val="1"/>
    </font>
    <font>
      <b/>
      <sz val="11"/>
      <color auto="1"/>
      <name val="ＭＳ 明朝"/>
      <family val="1"/>
    </font>
    <font>
      <sz val="10"/>
      <color auto="1"/>
      <name val="ＭＳ 明朝"/>
      <family val="1"/>
    </font>
    <font>
      <sz val="8.5"/>
      <color rgb="FFFF0000"/>
      <name val="ＭＳ 明朝"/>
      <family val="1"/>
    </font>
    <font>
      <b/>
      <sz val="10.5"/>
      <color indexed="60"/>
      <name val="ＭＳ Ｐゴシック"/>
      <family val="3"/>
    </font>
    <font>
      <sz val="11"/>
      <color theme="0"/>
      <name val="ＭＳ Ｐ明朝"/>
      <family val="1"/>
    </font>
    <font>
      <sz val="10"/>
      <color theme="0"/>
      <name val="ＭＳ Ｐ明朝"/>
      <family val="1"/>
    </font>
    <font>
      <sz val="11"/>
      <color theme="0"/>
      <name val="ＭＳ Ｐゴシック"/>
      <family val="3"/>
    </font>
    <font>
      <b/>
      <sz val="11"/>
      <color theme="0"/>
      <name val="ＭＳ Ｐゴシック"/>
      <family val="3"/>
    </font>
    <font>
      <sz val="11.5"/>
      <color auto="1"/>
      <name val="ＭＳ Ｐゴシック"/>
      <family val="3"/>
    </font>
    <font>
      <b/>
      <sz val="10"/>
      <color auto="1"/>
      <name val="ＭＳ Ｐゴシック"/>
      <family val="3"/>
    </font>
    <font>
      <sz val="7.5"/>
      <color auto="1"/>
      <name val="ＭＳ Ｐゴシック"/>
      <family val="3"/>
    </font>
    <font>
      <sz val="7"/>
      <color auto="1"/>
      <name val="ＭＳ Ｐゴシック"/>
      <family val="3"/>
    </font>
    <font>
      <sz val="10"/>
      <color rgb="FFFF0000"/>
      <name val="ＭＳ Ｐ明朝"/>
      <family val="1"/>
    </font>
    <font>
      <sz val="11"/>
      <color theme="1"/>
      <name val="ＭＳ Ｐゴシック"/>
      <family val="2"/>
      <scheme val="minor"/>
    </font>
    <font>
      <u/>
      <sz val="11"/>
      <color theme="10"/>
      <name val="ＭＳ Ｐゴシック"/>
      <family val="3"/>
    </font>
  </fonts>
  <fills count="12">
    <fill>
      <patternFill patternType="none"/>
    </fill>
    <fill>
      <patternFill patternType="gray125"/>
    </fill>
    <fill>
      <patternFill patternType="solid">
        <fgColor rgb="FFFFFFCC"/>
        <bgColor indexed="64"/>
      </patternFill>
    </fill>
    <fill>
      <patternFill patternType="solid">
        <fgColor theme="0" tint="-0.15"/>
        <bgColor indexed="64"/>
      </patternFill>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theme="0" tint="-5.e-002"/>
        <bgColor indexed="64"/>
      </patternFill>
    </fill>
    <fill>
      <patternFill patternType="solid">
        <fgColor theme="0"/>
        <bgColor indexed="64"/>
      </patternFill>
    </fill>
    <fill>
      <patternFill patternType="solid">
        <fgColor rgb="FFCDFFFF"/>
        <bgColor indexed="64"/>
      </patternFill>
    </fill>
    <fill>
      <patternFill patternType="solid">
        <fgColor theme="9" tint="0.8"/>
        <bgColor indexed="64"/>
      </patternFill>
    </fill>
    <fill>
      <patternFill patternType="solid">
        <fgColor rgb="FFFFC000"/>
        <bgColor indexed="64"/>
      </patternFill>
    </fill>
  </fills>
  <borders count="142">
    <border>
      <left/>
      <right/>
      <top/>
      <bottom/>
      <diagonal/>
    </border>
    <border>
      <left/>
      <right/>
      <top/>
      <bottom style="double">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hair">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hair">
        <color indexed="64"/>
      </right>
      <top/>
      <bottom/>
      <diagonal/>
    </border>
    <border>
      <left/>
      <right/>
      <top style="hair">
        <color indexed="64"/>
      </top>
      <bottom style="hair">
        <color indexed="64"/>
      </bottom>
      <diagonal/>
    </border>
    <border>
      <left/>
      <right/>
      <top style="hair">
        <color indexed="64"/>
      </top>
      <bottom style="thin">
        <color indexed="64"/>
      </bottom>
      <diagonal/>
    </border>
    <border>
      <left style="hair">
        <color auto="1"/>
      </left>
      <right/>
      <top style="hair">
        <color auto="1"/>
      </top>
      <bottom/>
      <diagonal/>
    </border>
    <border>
      <left style="hair">
        <color indexed="64"/>
      </left>
      <right/>
      <top/>
      <bottom/>
      <diagonal/>
    </border>
    <border>
      <left style="hair">
        <color auto="1"/>
      </left>
      <right/>
      <top/>
      <bottom style="hair">
        <color auto="1"/>
      </bottom>
      <diagonal/>
    </border>
    <border>
      <left/>
      <right/>
      <top style="medium">
        <color indexed="64"/>
      </top>
      <bottom style="thin">
        <color indexed="64"/>
      </bottom>
      <diagonal/>
    </border>
    <border>
      <left/>
      <right/>
      <top style="hair">
        <color indexed="64"/>
      </top>
      <bottom style="medium">
        <color indexed="64"/>
      </bottom>
      <diagonal/>
    </border>
    <border>
      <left/>
      <right/>
      <top style="hair">
        <color indexed="64"/>
      </top>
      <bottom/>
      <diagonal/>
    </border>
    <border>
      <left style="hair">
        <color indexed="64"/>
      </left>
      <right/>
      <top style="hair">
        <color indexed="64"/>
      </top>
      <bottom style="hair">
        <color indexed="64"/>
      </bottom>
      <diagonal/>
    </border>
    <border>
      <left/>
      <right/>
      <top/>
      <bottom style="hair">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thin">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medium">
        <color indexed="64"/>
      </top>
      <bottom style="hair">
        <color indexed="64"/>
      </bottom>
      <diagonal/>
    </border>
    <border>
      <left style="hair">
        <color indexed="64"/>
      </left>
      <right style="thin">
        <color indexed="64"/>
      </right>
      <top style="thin">
        <color indexed="64"/>
      </top>
      <bottom/>
      <diagonal/>
    </border>
    <border>
      <left/>
      <right style="hair">
        <color auto="1"/>
      </right>
      <top/>
      <bottom style="medium">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medium">
        <color indexed="64"/>
      </bottom>
      <diagonal/>
    </border>
    <border diagonalUp="1">
      <left style="thin">
        <color indexed="64"/>
      </left>
      <right/>
      <top style="hair">
        <color indexed="64"/>
      </top>
      <bottom style="hair">
        <color indexed="64"/>
      </bottom>
      <diagonal style="thin">
        <color indexed="64"/>
      </diagonal>
    </border>
    <border>
      <left style="thin">
        <color indexed="64"/>
      </left>
      <right/>
      <top style="hair">
        <color indexed="64"/>
      </top>
      <bottom style="medium">
        <color indexed="64"/>
      </bottom>
      <diagonal/>
    </border>
    <border>
      <left style="hair">
        <color indexed="64"/>
      </left>
      <right/>
      <top/>
      <bottom style="thin">
        <color indexed="64"/>
      </bottom>
      <diagonal/>
    </border>
    <border diagonalUp="1">
      <left/>
      <right/>
      <top style="hair">
        <color indexed="64"/>
      </top>
      <bottom style="hair">
        <color indexed="64"/>
      </bottom>
      <diagonal style="thin">
        <color indexed="64"/>
      </diagonal>
    </border>
    <border>
      <left style="thin">
        <color indexed="64"/>
      </left>
      <right style="hair">
        <color indexed="64"/>
      </right>
      <top style="thin">
        <color indexed="64"/>
      </top>
      <bottom/>
      <diagonal/>
    </border>
    <border>
      <left/>
      <right style="medium">
        <color indexed="64"/>
      </right>
      <top style="medium">
        <color indexed="64"/>
      </top>
      <bottom style="medium">
        <color indexed="64"/>
      </bottom>
      <diagonal/>
    </border>
    <border>
      <left/>
      <right style="hair">
        <color indexed="64"/>
      </right>
      <top/>
      <bottom style="thin">
        <color indexed="64"/>
      </bottom>
      <diagonal/>
    </border>
    <border>
      <left style="hair">
        <color indexed="64"/>
      </left>
      <right/>
      <top style="medium">
        <color indexed="64"/>
      </top>
      <bottom style="medium">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diagonalUp="1">
      <left/>
      <right style="thin">
        <color indexed="64"/>
      </right>
      <top style="hair">
        <color indexed="64"/>
      </top>
      <bottom style="hair">
        <color indexed="64"/>
      </bottom>
      <diagonal style="thin">
        <color indexed="64"/>
      </diagonal>
    </border>
    <border>
      <left style="medium">
        <color indexed="64"/>
      </left>
      <right/>
      <top style="thin">
        <color indexed="64"/>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medium">
        <color indexed="64"/>
      </left>
      <right style="thin">
        <color indexed="64"/>
      </right>
      <top/>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left/>
      <right style="hair">
        <color auto="1"/>
      </right>
      <top style="hair">
        <color auto="1"/>
      </top>
      <bottom/>
      <diagonal/>
    </border>
    <border>
      <left/>
      <right style="hair">
        <color auto="1"/>
      </right>
      <top/>
      <bottom/>
      <diagonal/>
    </border>
    <border>
      <left/>
      <right style="thin">
        <color indexed="64"/>
      </right>
      <top style="hair">
        <color indexed="64"/>
      </top>
      <bottom style="thin">
        <color indexed="64"/>
      </bottom>
      <diagonal/>
    </border>
    <border diagonalUp="1">
      <left/>
      <right style="thin">
        <color indexed="64"/>
      </right>
      <top style="hair">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medium">
        <color indexed="64"/>
      </left>
      <right style="thin">
        <color indexed="64"/>
      </right>
      <top/>
      <bottom style="medium">
        <color indexed="64"/>
      </bottom>
      <diagonal/>
    </border>
    <border>
      <left style="thin">
        <color indexed="64"/>
      </left>
      <right/>
      <top style="double">
        <color indexed="64"/>
      </top>
      <bottom style="double">
        <color indexed="64"/>
      </bottom>
      <diagonal/>
    </border>
    <border>
      <left style="thin">
        <color indexed="64"/>
      </left>
      <right style="thin">
        <color indexed="64"/>
      </right>
      <top/>
      <bottom style="medium">
        <color indexed="64"/>
      </bottom>
      <diagonal/>
    </border>
    <border>
      <left/>
      <right/>
      <top style="double">
        <color indexed="64"/>
      </top>
      <bottom style="double">
        <color indexed="64"/>
      </bottom>
      <diagonal/>
    </border>
    <border>
      <left style="hair">
        <color indexed="64"/>
      </left>
      <right style="hair">
        <color indexed="64"/>
      </right>
      <top style="thin">
        <color indexed="64"/>
      </top>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diagonal/>
    </border>
    <border>
      <left style="medium">
        <color indexed="64"/>
      </left>
      <right/>
      <top style="thin">
        <color indexed="64"/>
      </top>
      <bottom/>
      <diagonal/>
    </border>
    <border>
      <left style="thin">
        <color indexed="64"/>
      </left>
      <right style="hair">
        <color indexed="64"/>
      </right>
      <top style="thin">
        <color indexed="64"/>
      </top>
      <bottom style="thin">
        <color indexed="64"/>
      </bottom>
      <diagonal/>
    </border>
    <border>
      <left/>
      <right style="thin">
        <color indexed="64"/>
      </right>
      <top style="medium">
        <color indexed="64"/>
      </top>
      <bottom/>
      <diagonal/>
    </border>
  </borders>
  <cellStyleXfs count="6">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cellStyleXfs>
  <cellXfs count="875">
    <xf numFmtId="0" fontId="0" fillId="0" borderId="0" xfId="0">
      <alignment vertical="center"/>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xf>
    <xf numFmtId="0" fontId="4" fillId="0" borderId="0" xfId="0" applyFont="1">
      <alignment vertical="center"/>
    </xf>
    <xf numFmtId="0" fontId="0" fillId="0" borderId="0" xfId="0" applyAlignment="1">
      <alignment horizontal="center" vertical="center"/>
    </xf>
    <xf numFmtId="0" fontId="5" fillId="0" borderId="0" xfId="0" applyFont="1">
      <alignment vertical="center"/>
    </xf>
    <xf numFmtId="0" fontId="6" fillId="0" borderId="1" xfId="0" applyFont="1" applyBorder="1" applyAlignment="1">
      <alignment horizontal="center" vertical="center" wrapText="1"/>
    </xf>
    <xf numFmtId="0" fontId="4" fillId="2" borderId="0" xfId="0" applyFont="1" applyFill="1" applyAlignment="1">
      <alignment horizontal="center" vertical="center" wrapText="1"/>
    </xf>
    <xf numFmtId="0" fontId="4" fillId="0" borderId="2" xfId="0" applyFont="1" applyBorder="1" applyAlignment="1">
      <alignment horizontal="left" vertical="top" wrapText="1"/>
    </xf>
    <xf numFmtId="0" fontId="7" fillId="3" borderId="3" xfId="0" applyFont="1" applyFill="1" applyBorder="1" applyAlignment="1">
      <alignment horizontal="center" vertical="center" wrapText="1"/>
    </xf>
    <xf numFmtId="0" fontId="0" fillId="0" borderId="3" xfId="0" applyBorder="1" applyAlignment="1">
      <alignment horizontal="left" vertical="center" wrapText="1"/>
    </xf>
    <xf numFmtId="0" fontId="0" fillId="0" borderId="3" xfId="0" applyBorder="1" applyAlignment="1">
      <alignment vertical="center" wrapText="1"/>
    </xf>
    <xf numFmtId="0" fontId="8" fillId="0" borderId="0" xfId="0" applyFont="1" applyAlignment="1">
      <alignment horizontal="left" vertical="center" wrapText="1"/>
    </xf>
    <xf numFmtId="0" fontId="9" fillId="0" borderId="0" xfId="0" applyFont="1" applyAlignment="1">
      <alignment vertical="top"/>
    </xf>
    <xf numFmtId="0" fontId="10" fillId="0" borderId="0" xfId="0" applyFont="1" applyAlignment="1">
      <alignment vertical="top"/>
    </xf>
    <xf numFmtId="0" fontId="5" fillId="0" borderId="0" xfId="0" applyFont="1" applyAlignment="1">
      <alignment vertical="top"/>
    </xf>
    <xf numFmtId="0" fontId="5" fillId="0" borderId="0" xfId="0" applyFont="1" applyAlignment="1">
      <alignment vertical="center"/>
    </xf>
    <xf numFmtId="0" fontId="11" fillId="0" borderId="0" xfId="0" applyFont="1" applyAlignment="1">
      <alignment vertical="top"/>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0" borderId="0" xfId="0" applyFont="1" applyAlignment="1">
      <alignment horizontal="center" vertical="top"/>
    </xf>
    <xf numFmtId="0" fontId="5" fillId="0" borderId="0" xfId="0" applyFont="1" applyAlignment="1">
      <alignment horizontal="center" vertical="top"/>
    </xf>
    <xf numFmtId="0" fontId="11" fillId="0" borderId="0" xfId="0" applyFont="1" applyAlignment="1">
      <alignment horizontal="center" vertical="top"/>
    </xf>
    <xf numFmtId="0" fontId="7" fillId="3" borderId="4" xfId="0" applyFont="1" applyFill="1" applyBorder="1" applyAlignment="1">
      <alignment horizontal="center" vertical="center" wrapText="1"/>
    </xf>
    <xf numFmtId="0" fontId="12" fillId="0" borderId="4" xfId="0" applyFont="1" applyBorder="1" applyAlignment="1">
      <alignment horizontal="center" vertical="center" wrapText="1"/>
    </xf>
    <xf numFmtId="0" fontId="7" fillId="3" borderId="4" xfId="0" applyFont="1" applyFill="1" applyBorder="1" applyAlignment="1">
      <alignment vertical="center"/>
    </xf>
    <xf numFmtId="0" fontId="0" fillId="0" borderId="4" xfId="0" applyBorder="1" applyAlignment="1">
      <alignment vertical="center"/>
    </xf>
    <xf numFmtId="0" fontId="0" fillId="0" borderId="4" xfId="0" applyBorder="1" applyAlignment="1">
      <alignment vertical="center" wrapText="1"/>
    </xf>
    <xf numFmtId="0" fontId="4" fillId="0" borderId="0" xfId="0" applyFont="1" applyBorder="1" applyAlignment="1">
      <alignment horizontal="left" vertical="top" wrapText="1"/>
    </xf>
    <xf numFmtId="0" fontId="7" fillId="3" borderId="5" xfId="0" applyFont="1" applyFill="1" applyBorder="1" applyAlignment="1">
      <alignment vertical="center"/>
    </xf>
    <xf numFmtId="0" fontId="0" fillId="0" borderId="5" xfId="0" applyBorder="1" applyAlignment="1">
      <alignment vertical="center"/>
    </xf>
    <xf numFmtId="0" fontId="0" fillId="0" borderId="5" xfId="0" applyBorder="1" applyAlignment="1">
      <alignment vertical="center" wrapText="1"/>
    </xf>
    <xf numFmtId="0" fontId="13" fillId="2" borderId="3" xfId="0" applyFont="1" applyFill="1" applyBorder="1" applyAlignment="1">
      <alignment horizontal="center" vertical="center" wrapText="1"/>
    </xf>
    <xf numFmtId="0" fontId="0" fillId="0" borderId="0" xfId="0" applyAlignment="1">
      <alignment horizontal="center" vertical="center" wrapText="1"/>
    </xf>
    <xf numFmtId="0" fontId="0" fillId="0" borderId="0" xfId="0" applyFont="1">
      <alignment vertical="center"/>
    </xf>
    <xf numFmtId="0" fontId="7" fillId="0" borderId="0" xfId="0" applyFont="1">
      <alignment vertical="center"/>
    </xf>
    <xf numFmtId="0" fontId="14" fillId="0" borderId="0" xfId="0" applyFont="1">
      <alignment vertical="center"/>
    </xf>
    <xf numFmtId="0" fontId="0" fillId="0" borderId="4" xfId="0" applyFont="1" applyBorder="1">
      <alignment vertical="center"/>
    </xf>
    <xf numFmtId="0" fontId="0" fillId="0" borderId="6" xfId="0" applyFont="1" applyBorder="1">
      <alignment vertical="center"/>
    </xf>
    <xf numFmtId="0" fontId="0" fillId="0" borderId="7" xfId="0" applyFont="1" applyBorder="1">
      <alignment vertical="center"/>
    </xf>
    <xf numFmtId="0" fontId="0" fillId="0" borderId="8" xfId="0" applyFont="1" applyBorder="1">
      <alignment vertical="center"/>
    </xf>
    <xf numFmtId="0" fontId="0" fillId="0" borderId="6" xfId="0" applyFont="1" applyBorder="1" applyAlignment="1">
      <alignment vertical="center" wrapText="1" shrinkToFit="1"/>
    </xf>
    <xf numFmtId="0" fontId="0" fillId="0" borderId="7" xfId="0" applyFont="1" applyBorder="1" applyAlignment="1">
      <alignment vertical="center" wrapText="1" shrinkToFit="1"/>
    </xf>
    <xf numFmtId="0" fontId="0" fillId="0" borderId="7" xfId="0" applyFont="1" applyBorder="1" applyAlignment="1">
      <alignment vertical="center" shrinkToFit="1"/>
    </xf>
    <xf numFmtId="0" fontId="0" fillId="0" borderId="0" xfId="0" applyFont="1" applyAlignment="1">
      <alignment horizontal="right" vertical="top" wrapText="1"/>
    </xf>
    <xf numFmtId="0" fontId="0" fillId="0" borderId="3" xfId="0" applyFont="1" applyBorder="1" applyAlignment="1">
      <alignment horizontal="center" vertical="center"/>
    </xf>
    <xf numFmtId="0" fontId="0" fillId="0" borderId="9" xfId="0" applyFont="1" applyBorder="1">
      <alignment vertical="center"/>
    </xf>
    <xf numFmtId="0" fontId="0" fillId="4" borderId="10" xfId="0" applyFont="1" applyFill="1" applyBorder="1" applyAlignment="1">
      <alignment horizontal="left" vertical="center"/>
    </xf>
    <xf numFmtId="0" fontId="0" fillId="0" borderId="3" xfId="0" applyFont="1" applyBorder="1" applyAlignment="1">
      <alignment horizontal="left" vertical="center"/>
    </xf>
    <xf numFmtId="0" fontId="0" fillId="0" borderId="3" xfId="0" applyFont="1" applyBorder="1" applyAlignment="1">
      <alignment vertical="center"/>
    </xf>
    <xf numFmtId="0" fontId="0" fillId="0" borderId="0" xfId="0" applyFont="1" applyAlignment="1">
      <alignment horizontal="left" vertical="top" wrapText="1"/>
    </xf>
    <xf numFmtId="0" fontId="0" fillId="0" borderId="6" xfId="0" applyFont="1" applyBorder="1" applyAlignment="1">
      <alignment horizontal="center" vertical="center"/>
    </xf>
    <xf numFmtId="0" fontId="0" fillId="4" borderId="11"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4" xfId="0" applyFont="1" applyFill="1" applyBorder="1" applyAlignment="1">
      <alignment horizontal="left"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left" vertical="center"/>
    </xf>
    <xf numFmtId="0" fontId="0" fillId="0" borderId="4" xfId="0" applyFont="1" applyBorder="1" applyAlignment="1">
      <alignment horizontal="left" vertical="center"/>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12" xfId="0" applyFont="1" applyFill="1" applyBorder="1" applyAlignment="1">
      <alignment vertical="center"/>
    </xf>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15" fillId="4" borderId="26" xfId="4" applyFont="1" applyFill="1" applyBorder="1" applyAlignment="1">
      <alignment horizontal="left" vertical="center"/>
    </xf>
    <xf numFmtId="0" fontId="0" fillId="4" borderId="27" xfId="0" applyFont="1" applyFill="1" applyBorder="1" applyAlignment="1">
      <alignment vertical="center"/>
    </xf>
    <xf numFmtId="0" fontId="0" fillId="4" borderId="3" xfId="0" applyFont="1" applyFill="1" applyBorder="1" applyAlignment="1">
      <alignment vertical="center"/>
    </xf>
    <xf numFmtId="0" fontId="0" fillId="4" borderId="28" xfId="0" applyFont="1" applyFill="1" applyBorder="1" applyAlignment="1">
      <alignment vertical="center"/>
    </xf>
    <xf numFmtId="0" fontId="0" fillId="4" borderId="27" xfId="0" applyFont="1" applyFill="1" applyBorder="1" applyAlignment="1">
      <alignment horizontal="left" vertical="center"/>
    </xf>
    <xf numFmtId="0" fontId="0" fillId="4" borderId="3" xfId="0" applyFont="1" applyFill="1" applyBorder="1" applyAlignment="1">
      <alignment horizontal="left" vertical="center"/>
    </xf>
    <xf numFmtId="0" fontId="0" fillId="4" borderId="16" xfId="0" applyFont="1" applyFill="1" applyBorder="1" applyAlignment="1">
      <alignment vertical="center"/>
    </xf>
    <xf numFmtId="0" fontId="0" fillId="4" borderId="6" xfId="0" applyFont="1" applyFill="1" applyBorder="1" applyAlignment="1">
      <alignment horizontal="left" vertical="center"/>
    </xf>
    <xf numFmtId="0" fontId="0" fillId="4" borderId="7" xfId="0" applyFont="1" applyFill="1" applyBorder="1" applyAlignment="1">
      <alignment horizontal="left" vertical="center"/>
    </xf>
    <xf numFmtId="0" fontId="0" fillId="4" borderId="28" xfId="0" applyFont="1" applyFill="1" applyBorder="1" applyAlignment="1">
      <alignment horizontal="left" vertical="center"/>
    </xf>
    <xf numFmtId="0" fontId="0" fillId="0" borderId="16" xfId="0" applyFont="1" applyBorder="1" applyAlignment="1">
      <alignment vertical="center"/>
    </xf>
    <xf numFmtId="0" fontId="0" fillId="0" borderId="4" xfId="0" applyFont="1" applyBorder="1" applyAlignment="1">
      <alignment horizontal="center" vertical="center"/>
    </xf>
    <xf numFmtId="0" fontId="0" fillId="0" borderId="6" xfId="0" applyFont="1" applyBorder="1" applyAlignment="1">
      <alignment horizontal="center" vertical="center" wrapText="1"/>
    </xf>
    <xf numFmtId="0" fontId="0" fillId="4" borderId="4" xfId="0" applyFont="1" applyFill="1" applyBorder="1" applyAlignment="1">
      <alignment vertical="center"/>
    </xf>
    <xf numFmtId="0" fontId="0" fillId="0" borderId="29" xfId="0" applyFont="1" applyBorder="1" applyAlignment="1">
      <alignment horizontal="center" vertical="center"/>
    </xf>
    <xf numFmtId="0" fontId="0" fillId="4" borderId="29" xfId="0" applyFont="1" applyFill="1" applyBorder="1" applyAlignment="1">
      <alignment vertical="center"/>
    </xf>
    <xf numFmtId="0" fontId="0" fillId="4" borderId="30" xfId="0" applyFont="1" applyFill="1" applyBorder="1" applyAlignment="1">
      <alignment vertical="center"/>
    </xf>
    <xf numFmtId="0" fontId="0" fillId="0" borderId="31" xfId="0" applyFont="1" applyBorder="1" applyAlignment="1">
      <alignment vertical="center"/>
    </xf>
    <xf numFmtId="0" fontId="0" fillId="0" borderId="32" xfId="0" applyFont="1" applyBorder="1" applyAlignment="1">
      <alignment vertical="center"/>
    </xf>
    <xf numFmtId="0" fontId="0" fillId="4" borderId="5" xfId="0" applyFont="1" applyFill="1" applyBorder="1" applyAlignment="1">
      <alignment vertical="center"/>
    </xf>
    <xf numFmtId="0" fontId="0" fillId="4" borderId="0" xfId="0" applyFont="1" applyFill="1" applyBorder="1">
      <alignment vertical="center"/>
    </xf>
    <xf numFmtId="0" fontId="0" fillId="5" borderId="0" xfId="0" applyFont="1" applyFill="1" applyBorder="1">
      <alignment vertical="center"/>
    </xf>
    <xf numFmtId="0" fontId="0" fillId="6" borderId="0" xfId="0" applyFont="1" applyFill="1" applyBorder="1">
      <alignment vertical="center"/>
    </xf>
    <xf numFmtId="0" fontId="0" fillId="4" borderId="33" xfId="0" applyFont="1" applyFill="1" applyBorder="1" applyAlignment="1">
      <alignment horizontal="left" vertical="center"/>
    </xf>
    <xf numFmtId="0" fontId="0" fillId="4" borderId="34" xfId="0" applyFont="1" applyFill="1" applyBorder="1" applyAlignment="1">
      <alignment horizontal="left" vertical="center"/>
    </xf>
    <xf numFmtId="0" fontId="0" fillId="4" borderId="9" xfId="0" applyFont="1" applyFill="1" applyBorder="1" applyAlignment="1">
      <alignment horizontal="left" vertical="center"/>
    </xf>
    <xf numFmtId="0" fontId="0" fillId="4" borderId="4" xfId="0" applyFont="1" applyFill="1" applyBorder="1" applyAlignment="1">
      <alignment horizontal="left" vertical="center"/>
    </xf>
    <xf numFmtId="0" fontId="0" fillId="4" borderId="35" xfId="0" applyFont="1" applyFill="1" applyBorder="1" applyAlignment="1">
      <alignment horizontal="left" vertical="center"/>
    </xf>
    <xf numFmtId="0" fontId="0" fillId="0" borderId="5" xfId="0" applyFont="1" applyBorder="1" applyAlignment="1">
      <alignment horizontal="center" vertical="center"/>
    </xf>
    <xf numFmtId="0" fontId="0" fillId="4" borderId="36"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9" xfId="0" applyFont="1" applyFill="1" applyBorder="1" applyAlignment="1">
      <alignment horizontal="left" vertical="center"/>
    </xf>
    <xf numFmtId="0" fontId="0" fillId="4" borderId="40" xfId="0" applyFont="1" applyFill="1" applyBorder="1" applyAlignment="1">
      <alignment horizontal="left" vertical="center"/>
    </xf>
    <xf numFmtId="0" fontId="0" fillId="4" borderId="27" xfId="0" applyFont="1" applyFill="1" applyBorder="1" applyAlignment="1">
      <alignment vertical="center" wrapText="1"/>
    </xf>
    <xf numFmtId="0" fontId="0" fillId="4" borderId="3" xfId="0" applyFont="1" applyFill="1" applyBorder="1" applyAlignment="1">
      <alignment vertical="center" wrapText="1"/>
    </xf>
    <xf numFmtId="0" fontId="0" fillId="4" borderId="28" xfId="0" applyFont="1" applyFill="1" applyBorder="1" applyAlignment="1">
      <alignment vertical="center" wrapText="1"/>
    </xf>
    <xf numFmtId="0" fontId="0" fillId="4" borderId="36" xfId="0" applyFont="1" applyFill="1" applyBorder="1" applyAlignment="1">
      <alignment vertical="center" wrapText="1"/>
    </xf>
    <xf numFmtId="0" fontId="0" fillId="4" borderId="38" xfId="0" applyFont="1" applyFill="1" applyBorder="1" applyAlignment="1">
      <alignment vertical="center" wrapText="1"/>
    </xf>
    <xf numFmtId="0" fontId="0" fillId="4" borderId="39" xfId="0" applyFont="1" applyFill="1" applyBorder="1" applyAlignment="1">
      <alignment vertical="center" wrapText="1"/>
    </xf>
    <xf numFmtId="0" fontId="0" fillId="4" borderId="41" xfId="0" applyFont="1" applyFill="1" applyBorder="1" applyAlignment="1">
      <alignment vertical="center" wrapText="1"/>
    </xf>
    <xf numFmtId="0" fontId="2" fillId="0" borderId="0" xfId="0" applyFont="1" applyFill="1" applyBorder="1" applyAlignment="1">
      <alignment horizontal="center" vertical="center" wrapText="1"/>
    </xf>
    <xf numFmtId="176" fontId="0" fillId="0" borderId="0" xfId="0" applyNumberFormat="1" applyFont="1" applyFill="1" applyBorder="1">
      <alignment vertical="center"/>
    </xf>
    <xf numFmtId="0" fontId="0" fillId="0" borderId="0" xfId="0" applyFont="1" applyFill="1" applyBorder="1" applyAlignment="1">
      <alignment horizontal="center" vertical="center" wrapText="1"/>
    </xf>
    <xf numFmtId="177" fontId="0" fillId="0" borderId="0" xfId="0" applyNumberFormat="1" applyFont="1" applyFill="1" applyBorder="1">
      <alignment vertical="center"/>
    </xf>
    <xf numFmtId="0" fontId="16" fillId="0" borderId="0" xfId="0" applyFont="1" applyFill="1">
      <alignment vertical="center"/>
    </xf>
    <xf numFmtId="0" fontId="17" fillId="0" borderId="0" xfId="0" applyFont="1" applyFill="1">
      <alignment vertical="center"/>
    </xf>
    <xf numFmtId="0" fontId="18" fillId="0" borderId="0" xfId="0" applyFont="1" applyFill="1">
      <alignment vertical="center"/>
    </xf>
    <xf numFmtId="0" fontId="16" fillId="0" borderId="0" xfId="0" applyFont="1" applyFill="1" applyAlignment="1">
      <alignment vertical="top"/>
    </xf>
    <xf numFmtId="0" fontId="19" fillId="0" borderId="0" xfId="0" applyFont="1" applyFill="1">
      <alignment vertical="center"/>
    </xf>
    <xf numFmtId="0" fontId="20" fillId="0" borderId="0" xfId="0" applyFont="1" applyFill="1" applyAlignment="1">
      <alignment horizontal="center" vertical="center"/>
    </xf>
    <xf numFmtId="0" fontId="16" fillId="0" borderId="34"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3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16" fillId="0" borderId="3" xfId="0" applyFont="1" applyFill="1" applyBorder="1" applyAlignment="1" applyProtection="1">
      <alignment horizontal="center" vertical="center"/>
      <protection locked="0"/>
    </xf>
    <xf numFmtId="0" fontId="21" fillId="0" borderId="0" xfId="0" applyFont="1" applyFill="1" applyBorder="1" applyAlignment="1">
      <alignment horizontal="center" vertical="center"/>
    </xf>
    <xf numFmtId="0" fontId="21" fillId="0" borderId="44" xfId="0" applyFont="1" applyFill="1" applyBorder="1" applyAlignment="1">
      <alignment horizontal="left" vertical="center" wrapText="1"/>
    </xf>
    <xf numFmtId="0" fontId="22" fillId="0" borderId="45" xfId="0" applyFont="1" applyFill="1" applyBorder="1">
      <alignment vertical="center"/>
    </xf>
    <xf numFmtId="0" fontId="23" fillId="0" borderId="45" xfId="0" applyFont="1" applyFill="1" applyBorder="1">
      <alignment vertical="center"/>
    </xf>
    <xf numFmtId="0" fontId="23" fillId="0" borderId="46" xfId="0" applyFont="1" applyFill="1" applyBorder="1">
      <alignment vertical="center"/>
    </xf>
    <xf numFmtId="0" fontId="16" fillId="0" borderId="0" xfId="0" applyFont="1" applyFill="1" applyBorder="1" applyAlignment="1">
      <alignment horizontal="center" vertical="center"/>
    </xf>
    <xf numFmtId="0" fontId="7" fillId="0" borderId="0" xfId="0" applyFont="1" applyFill="1" applyBorder="1" applyAlignment="1">
      <alignment horizontal="left" vertical="center"/>
    </xf>
    <xf numFmtId="0" fontId="24" fillId="0" borderId="0"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18" fillId="7" borderId="4" xfId="0" applyFont="1" applyFill="1" applyBorder="1" applyAlignment="1">
      <alignment horizontal="center" vertical="center"/>
    </xf>
    <xf numFmtId="0" fontId="24" fillId="0" borderId="4" xfId="0" applyFont="1" applyFill="1" applyBorder="1">
      <alignment vertical="center"/>
    </xf>
    <xf numFmtId="0" fontId="24" fillId="0" borderId="34" xfId="0" applyFont="1" applyFill="1" applyBorder="1">
      <alignment vertical="center"/>
    </xf>
    <xf numFmtId="0" fontId="18" fillId="0" borderId="42" xfId="0" applyFont="1" applyFill="1" applyBorder="1">
      <alignment vertical="center"/>
    </xf>
    <xf numFmtId="0" fontId="18" fillId="0" borderId="9" xfId="0" applyFont="1" applyFill="1" applyBorder="1">
      <alignment vertical="center"/>
    </xf>
    <xf numFmtId="0" fontId="25" fillId="0" borderId="0" xfId="0" applyFont="1" applyFill="1" applyBorder="1" applyAlignment="1">
      <alignment horizontal="right" vertical="top"/>
    </xf>
    <xf numFmtId="0" fontId="16" fillId="7" borderId="4" xfId="0" applyFont="1" applyFill="1" applyBorder="1" applyAlignment="1">
      <alignment horizontal="center" vertical="center"/>
    </xf>
    <xf numFmtId="0" fontId="26" fillId="0" borderId="34" xfId="0" applyFont="1" applyFill="1" applyBorder="1" applyAlignment="1">
      <alignment vertical="center"/>
    </xf>
    <xf numFmtId="0" fontId="16" fillId="0" borderId="47" xfId="0" applyFont="1" applyFill="1" applyBorder="1" applyAlignment="1">
      <alignment vertical="center"/>
    </xf>
    <xf numFmtId="0" fontId="16" fillId="0" borderId="48" xfId="0" applyFont="1" applyFill="1" applyBorder="1" applyAlignment="1">
      <alignment vertical="center"/>
    </xf>
    <xf numFmtId="0" fontId="16" fillId="0" borderId="0" xfId="0" applyFont="1" applyFill="1" applyBorder="1" applyAlignment="1">
      <alignment vertical="center"/>
    </xf>
    <xf numFmtId="0" fontId="27" fillId="0" borderId="0" xfId="0" applyFont="1" applyFill="1" applyBorder="1" applyAlignment="1">
      <alignment vertical="center" wrapText="1" shrinkToFit="1"/>
    </xf>
    <xf numFmtId="0" fontId="28" fillId="0" borderId="0" xfId="0" applyFont="1" applyBorder="1" applyAlignment="1">
      <alignment horizontal="center" vertical="center"/>
    </xf>
    <xf numFmtId="0" fontId="21" fillId="0" borderId="49" xfId="0" applyFont="1" applyFill="1" applyBorder="1">
      <alignment vertical="center"/>
    </xf>
    <xf numFmtId="0" fontId="25" fillId="0" borderId="0" xfId="0" applyFont="1" applyFill="1" applyBorder="1" applyAlignment="1">
      <alignment vertical="center"/>
    </xf>
    <xf numFmtId="49" fontId="20" fillId="0" borderId="4" xfId="0" applyNumberFormat="1" applyFont="1" applyFill="1" applyBorder="1" applyAlignment="1">
      <alignment vertical="center" wrapText="1"/>
    </xf>
    <xf numFmtId="49" fontId="26" fillId="0" borderId="50" xfId="0" applyNumberFormat="1" applyFont="1" applyFill="1" applyBorder="1" applyAlignment="1">
      <alignment horizontal="left" vertical="center" wrapText="1"/>
    </xf>
    <xf numFmtId="49" fontId="26" fillId="0" borderId="51" xfId="0" applyNumberFormat="1" applyFont="1" applyFill="1" applyBorder="1" applyAlignment="1">
      <alignment horizontal="center" vertical="center" wrapText="1"/>
    </xf>
    <xf numFmtId="0" fontId="26" fillId="0" borderId="52" xfId="0" applyFont="1" applyFill="1" applyBorder="1" applyAlignment="1">
      <alignment horizontal="center" vertical="center" wrapText="1"/>
    </xf>
    <xf numFmtId="0" fontId="26" fillId="0" borderId="53" xfId="0" applyFont="1" applyFill="1" applyBorder="1" applyAlignment="1">
      <alignment horizontal="center" vertical="center" wrapText="1"/>
    </xf>
    <xf numFmtId="0" fontId="26" fillId="0" borderId="54" xfId="0" applyFont="1" applyFill="1" applyBorder="1" applyAlignment="1">
      <alignment horizontal="center" vertical="center" wrapText="1"/>
    </xf>
    <xf numFmtId="0" fontId="26" fillId="0" borderId="55" xfId="0" applyFont="1" applyFill="1" applyBorder="1" applyAlignment="1">
      <alignment horizontal="center" vertical="center" wrapText="1"/>
    </xf>
    <xf numFmtId="0" fontId="26" fillId="0" borderId="46" xfId="0" applyFont="1" applyFill="1" applyBorder="1" applyAlignment="1">
      <alignment vertical="center" wrapText="1"/>
    </xf>
    <xf numFmtId="0" fontId="29" fillId="0" borderId="9" xfId="0" applyFont="1" applyFill="1" applyBorder="1" applyAlignment="1">
      <alignment horizontal="center" vertical="center" wrapText="1"/>
    </xf>
    <xf numFmtId="49" fontId="20" fillId="0" borderId="4" xfId="0" applyNumberFormat="1" applyFont="1" applyFill="1" applyBorder="1" applyAlignment="1">
      <alignment horizontal="left" vertical="top" wrapText="1"/>
    </xf>
    <xf numFmtId="0" fontId="26" fillId="0" borderId="0" xfId="0" applyFont="1" applyFill="1" applyBorder="1" applyAlignment="1">
      <alignment vertical="center" wrapText="1"/>
    </xf>
    <xf numFmtId="0" fontId="20" fillId="0" borderId="0" xfId="0" applyFont="1" applyFill="1" applyBorder="1" applyAlignment="1">
      <alignment horizontal="center" vertical="top"/>
    </xf>
    <xf numFmtId="49" fontId="20" fillId="0" borderId="0" xfId="0" applyNumberFormat="1" applyFont="1" applyFill="1" applyAlignment="1">
      <alignment horizontal="center" vertical="top"/>
    </xf>
    <xf numFmtId="49" fontId="0" fillId="0" borderId="44" xfId="0" applyNumberFormat="1" applyFont="1" applyFill="1" applyBorder="1">
      <alignment vertical="center"/>
    </xf>
    <xf numFmtId="49" fontId="0" fillId="0" borderId="0" xfId="0" applyNumberFormat="1" applyFont="1" applyFill="1">
      <alignment vertical="center"/>
    </xf>
    <xf numFmtId="0" fontId="30" fillId="0" borderId="45" xfId="0" applyFont="1" applyFill="1" applyBorder="1" applyAlignment="1">
      <alignment vertical="center" wrapText="1"/>
    </xf>
    <xf numFmtId="0" fontId="30" fillId="0" borderId="45" xfId="0" applyFont="1" applyFill="1" applyBorder="1">
      <alignment vertical="center"/>
    </xf>
    <xf numFmtId="0" fontId="0" fillId="0" borderId="46" xfId="0" applyFont="1" applyFill="1" applyBorder="1">
      <alignment vertical="center"/>
    </xf>
    <xf numFmtId="0" fontId="0" fillId="8" borderId="0" xfId="0" applyFont="1" applyFill="1">
      <alignment vertical="center"/>
    </xf>
    <xf numFmtId="0" fontId="0" fillId="8" borderId="0" xfId="0" applyFont="1" applyFill="1" applyAlignment="1">
      <alignment horizontal="center" vertical="center"/>
    </xf>
    <xf numFmtId="0" fontId="5" fillId="0" borderId="0" xfId="0" applyFont="1" applyFill="1" applyAlignment="1">
      <alignment vertical="center" shrinkToFit="1"/>
    </xf>
    <xf numFmtId="0" fontId="16" fillId="0" borderId="50"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5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56" xfId="0" applyFont="1" applyFill="1" applyBorder="1" applyAlignment="1">
      <alignment horizontal="center" vertical="center" wrapText="1"/>
    </xf>
    <xf numFmtId="0" fontId="21" fillId="0" borderId="57"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31" fillId="5" borderId="58" xfId="0" applyFont="1" applyFill="1" applyBorder="1" applyAlignment="1">
      <alignment horizontal="center" vertical="center"/>
    </xf>
    <xf numFmtId="0" fontId="23" fillId="0" borderId="59" xfId="0" applyFont="1" applyFill="1" applyBorder="1">
      <alignment vertical="center"/>
    </xf>
    <xf numFmtId="0" fontId="18" fillId="7" borderId="29" xfId="0" applyFont="1" applyFill="1" applyBorder="1" applyAlignment="1">
      <alignment horizontal="center" vertical="center"/>
    </xf>
    <xf numFmtId="0" fontId="32" fillId="0" borderId="29" xfId="0" applyFont="1" applyFill="1" applyBorder="1" applyAlignment="1">
      <alignment horizontal="center" vertical="center"/>
    </xf>
    <xf numFmtId="0" fontId="32" fillId="0" borderId="29" xfId="0" applyFont="1" applyFill="1" applyBorder="1" applyAlignment="1">
      <alignment horizontal="left" vertical="center" wrapText="1"/>
    </xf>
    <xf numFmtId="0" fontId="32" fillId="0" borderId="43" xfId="0" applyFont="1" applyFill="1" applyBorder="1" applyAlignment="1">
      <alignment horizontal="left" vertical="center" wrapText="1"/>
    </xf>
    <xf numFmtId="0" fontId="32" fillId="0" borderId="60" xfId="0" applyFont="1" applyFill="1" applyBorder="1" applyAlignment="1">
      <alignment horizontal="center" vertical="center"/>
    </xf>
    <xf numFmtId="0" fontId="32" fillId="0" borderId="4" xfId="0" applyFont="1" applyFill="1" applyBorder="1" applyAlignment="1">
      <alignment horizontal="left" vertical="center" wrapText="1"/>
    </xf>
    <xf numFmtId="0" fontId="25" fillId="0" borderId="0" xfId="0" applyFont="1" applyFill="1" applyBorder="1" applyAlignment="1">
      <alignment horizontal="left" vertical="top" wrapText="1"/>
    </xf>
    <xf numFmtId="0" fontId="16" fillId="7" borderId="29" xfId="0" applyFont="1" applyFill="1" applyBorder="1" applyAlignment="1">
      <alignment horizontal="center" vertical="center"/>
    </xf>
    <xf numFmtId="0" fontId="16" fillId="0" borderId="61" xfId="0" applyFont="1" applyFill="1" applyBorder="1" applyAlignment="1">
      <alignment horizontal="center" vertical="center"/>
    </xf>
    <xf numFmtId="0" fontId="16" fillId="0" borderId="62" xfId="0" applyFont="1" applyFill="1" applyBorder="1" applyAlignment="1">
      <alignment horizontal="center" vertical="center"/>
    </xf>
    <xf numFmtId="0" fontId="20" fillId="0" borderId="0" xfId="0" applyFont="1" applyFill="1" applyBorder="1" applyAlignment="1">
      <alignment vertical="center"/>
    </xf>
    <xf numFmtId="0" fontId="26" fillId="0" borderId="0" xfId="0" applyFont="1" applyFill="1" applyBorder="1" applyAlignment="1">
      <alignment horizontal="left" vertical="center"/>
    </xf>
    <xf numFmtId="0" fontId="16" fillId="0" borderId="0" xfId="0" applyFont="1" applyFill="1" applyBorder="1" applyAlignment="1">
      <alignment horizontal="left" vertical="center"/>
    </xf>
    <xf numFmtId="0" fontId="33" fillId="0" borderId="63" xfId="0" applyFont="1" applyFill="1" applyBorder="1" applyAlignment="1">
      <alignment horizontal="left" vertical="center"/>
    </xf>
    <xf numFmtId="0" fontId="16" fillId="0" borderId="64" xfId="0" applyFont="1" applyFill="1" applyBorder="1" applyAlignment="1">
      <alignment horizontal="center" vertical="center"/>
    </xf>
    <xf numFmtId="0" fontId="16" fillId="0" borderId="65" xfId="0" applyFont="1" applyFill="1" applyBorder="1" applyAlignment="1">
      <alignment horizontal="center" vertical="center"/>
    </xf>
    <xf numFmtId="0" fontId="27" fillId="0" borderId="2" xfId="0" applyFont="1" applyFill="1" applyBorder="1" applyAlignment="1">
      <alignment horizontal="left" vertical="center" wrapText="1" shrinkToFit="1"/>
    </xf>
    <xf numFmtId="0" fontId="34" fillId="0" borderId="34" xfId="0" applyFont="1" applyFill="1" applyBorder="1" applyAlignment="1">
      <alignment horizontal="left" vertical="center" wrapText="1"/>
    </xf>
    <xf numFmtId="0" fontId="34" fillId="0" borderId="42" xfId="0" applyFont="1" applyFill="1" applyBorder="1" applyAlignment="1">
      <alignment vertical="center" wrapText="1"/>
    </xf>
    <xf numFmtId="0" fontId="34" fillId="0" borderId="9" xfId="0" applyFont="1" applyFill="1" applyBorder="1" applyAlignment="1">
      <alignment vertical="center" wrapText="1"/>
    </xf>
    <xf numFmtId="0" fontId="21" fillId="0" borderId="29" xfId="0" applyFont="1" applyFill="1" applyBorder="1" applyAlignment="1">
      <alignment horizontal="left" vertical="center"/>
    </xf>
    <xf numFmtId="0" fontId="34" fillId="0" borderId="0" xfId="0" applyFont="1" applyFill="1" applyBorder="1" applyAlignment="1">
      <alignment horizontal="center" vertical="center" wrapText="1"/>
    </xf>
    <xf numFmtId="0" fontId="25" fillId="0" borderId="0" xfId="0" applyFont="1" applyFill="1" applyBorder="1" applyAlignment="1"/>
    <xf numFmtId="0" fontId="25" fillId="0" borderId="0" xfId="0" applyFont="1" applyFill="1" applyBorder="1" applyAlignment="1">
      <alignment vertical="center" wrapText="1"/>
    </xf>
    <xf numFmtId="49" fontId="20" fillId="0" borderId="29" xfId="0" applyNumberFormat="1" applyFont="1" applyFill="1" applyBorder="1" applyAlignment="1">
      <alignment vertical="center" wrapText="1"/>
    </xf>
    <xf numFmtId="49" fontId="26" fillId="0" borderId="66" xfId="0" applyNumberFormat="1" applyFont="1" applyFill="1" applyBorder="1" applyAlignment="1">
      <alignment horizontal="center" vertical="center" wrapText="1"/>
    </xf>
    <xf numFmtId="0" fontId="26" fillId="0" borderId="56" xfId="0" applyFont="1" applyFill="1" applyBorder="1" applyAlignment="1">
      <alignment horizontal="center" vertical="center" wrapText="1"/>
    </xf>
    <xf numFmtId="0" fontId="26" fillId="0" borderId="61" xfId="0" applyFont="1" applyFill="1" applyBorder="1" applyAlignment="1">
      <alignment horizontal="center" vertical="center" wrapText="1"/>
    </xf>
    <xf numFmtId="0" fontId="26" fillId="0" borderId="62" xfId="0" applyFont="1" applyFill="1" applyBorder="1" applyAlignment="1">
      <alignment horizontal="center" vertical="center" wrapText="1"/>
    </xf>
    <xf numFmtId="0" fontId="26" fillId="0" borderId="67" xfId="0" applyFont="1" applyFill="1" applyBorder="1" applyAlignment="1">
      <alignment horizontal="center" vertical="center" wrapText="1"/>
    </xf>
    <xf numFmtId="0" fontId="26" fillId="0" borderId="59" xfId="0" applyFont="1" applyFill="1" applyBorder="1" applyAlignment="1">
      <alignment vertical="center" wrapText="1"/>
    </xf>
    <xf numFmtId="0" fontId="29" fillId="0" borderId="2" xfId="0" applyFont="1" applyFill="1" applyBorder="1" applyAlignment="1">
      <alignment horizontal="center" vertical="center" wrapText="1"/>
    </xf>
    <xf numFmtId="49" fontId="20" fillId="0" borderId="29" xfId="0" applyNumberFormat="1"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0" xfId="0" applyFont="1" applyFill="1" applyAlignment="1">
      <alignment horizontal="left" vertical="top" wrapText="1"/>
    </xf>
    <xf numFmtId="0" fontId="0" fillId="0" borderId="57" xfId="0" applyFont="1" applyFill="1" applyBorder="1">
      <alignment vertical="center"/>
    </xf>
    <xf numFmtId="0" fontId="30" fillId="0" borderId="0" xfId="0" applyFont="1" applyFill="1" applyBorder="1" applyAlignment="1">
      <alignment horizontal="left" vertical="center" wrapText="1"/>
    </xf>
    <xf numFmtId="0" fontId="26" fillId="0" borderId="0" xfId="0" applyFont="1" applyFill="1" applyBorder="1" applyAlignment="1">
      <alignment vertical="center"/>
    </xf>
    <xf numFmtId="0" fontId="30" fillId="0" borderId="0" xfId="0" applyFont="1" applyFill="1" applyBorder="1" applyAlignment="1">
      <alignment vertical="center" wrapText="1"/>
    </xf>
    <xf numFmtId="0" fontId="19" fillId="0" borderId="0" xfId="0" applyFont="1" applyFill="1" applyBorder="1">
      <alignment vertical="center"/>
    </xf>
    <xf numFmtId="0" fontId="30" fillId="0" borderId="59" xfId="0" applyFont="1" applyFill="1" applyBorder="1">
      <alignment vertical="center"/>
    </xf>
    <xf numFmtId="0" fontId="35" fillId="5" borderId="53" xfId="0" applyFont="1" applyFill="1" applyBorder="1" applyAlignment="1">
      <alignment vertical="center" wrapText="1"/>
    </xf>
    <xf numFmtId="0" fontId="25" fillId="0" borderId="68" xfId="0" applyFont="1" applyFill="1" applyBorder="1" applyAlignment="1">
      <alignment horizontal="left" vertical="center" wrapText="1"/>
    </xf>
    <xf numFmtId="0" fontId="21" fillId="0" borderId="0" xfId="0" applyFont="1" applyFill="1" applyBorder="1" applyAlignment="1">
      <alignment horizontal="left" vertical="center"/>
    </xf>
    <xf numFmtId="0" fontId="32" fillId="0" borderId="29" xfId="0" applyFont="1" applyFill="1" applyBorder="1" applyAlignment="1">
      <alignment horizontal="left" vertical="center"/>
    </xf>
    <xf numFmtId="0" fontId="32" fillId="0" borderId="56" xfId="0" applyFont="1" applyFill="1" applyBorder="1" applyAlignment="1">
      <alignment horizontal="left" vertical="center" wrapText="1"/>
    </xf>
    <xf numFmtId="0" fontId="32" fillId="0" borderId="65" xfId="0" applyFont="1" applyFill="1" applyBorder="1" applyAlignment="1">
      <alignment vertical="center"/>
    </xf>
    <xf numFmtId="0" fontId="32" fillId="0" borderId="64" xfId="0" applyFont="1" applyFill="1" applyBorder="1" applyAlignment="1">
      <alignment vertical="center"/>
    </xf>
    <xf numFmtId="0" fontId="32" fillId="0" borderId="69" xfId="0" applyFont="1" applyFill="1" applyBorder="1" applyAlignment="1">
      <alignment horizontal="left" vertical="center" wrapText="1"/>
    </xf>
    <xf numFmtId="0" fontId="16" fillId="0" borderId="68" xfId="0" applyFont="1" applyFill="1" applyBorder="1" applyAlignment="1">
      <alignment horizontal="center" vertical="center"/>
    </xf>
    <xf numFmtId="0" fontId="36" fillId="9" borderId="0" xfId="0" applyFont="1" applyFill="1" applyBorder="1" applyAlignment="1">
      <alignment horizontal="center" vertical="center"/>
    </xf>
    <xf numFmtId="0" fontId="16" fillId="0" borderId="70" xfId="0" applyFont="1" applyFill="1" applyBorder="1" applyAlignment="1">
      <alignment horizontal="center" vertical="center"/>
    </xf>
    <xf numFmtId="0" fontId="34" fillId="0" borderId="50" xfId="0" applyFont="1" applyFill="1" applyBorder="1" applyAlignment="1">
      <alignment horizontal="left" vertical="center" wrapText="1"/>
    </xf>
    <xf numFmtId="0" fontId="34" fillId="0" borderId="0" xfId="0" applyFont="1" applyFill="1" applyBorder="1" applyAlignment="1">
      <alignment vertical="center" wrapText="1"/>
    </xf>
    <xf numFmtId="0" fontId="34" fillId="0" borderId="2" xfId="0" applyFont="1" applyFill="1" applyBorder="1" applyAlignment="1">
      <alignment vertical="center" wrapText="1"/>
    </xf>
    <xf numFmtId="0" fontId="0" fillId="0" borderId="57" xfId="0" applyFont="1" applyFill="1" applyBorder="1" applyAlignment="1">
      <alignment vertical="center"/>
    </xf>
    <xf numFmtId="0" fontId="0" fillId="0" borderId="0" xfId="0" applyFont="1" applyFill="1" applyAlignment="1">
      <alignment vertical="center"/>
    </xf>
    <xf numFmtId="0" fontId="30" fillId="0" borderId="0" xfId="0" applyFont="1" applyFill="1" applyBorder="1">
      <alignment vertical="center"/>
    </xf>
    <xf numFmtId="0" fontId="0" fillId="0" borderId="59" xfId="0" applyFont="1" applyFill="1" applyBorder="1">
      <alignment vertical="center"/>
    </xf>
    <xf numFmtId="0" fontId="35" fillId="5" borderId="61" xfId="0" applyFont="1" applyFill="1" applyBorder="1" applyAlignment="1">
      <alignment vertical="center" wrapText="1"/>
    </xf>
    <xf numFmtId="0" fontId="29" fillId="0" borderId="29" xfId="0" applyFont="1" applyFill="1" applyBorder="1" applyAlignment="1">
      <alignment horizontal="center" vertical="center"/>
    </xf>
    <xf numFmtId="0" fontId="32" fillId="0" borderId="70" xfId="0" applyFont="1" applyFill="1" applyBorder="1">
      <alignment vertical="center"/>
    </xf>
    <xf numFmtId="0" fontId="32" fillId="0" borderId="0" xfId="0" applyFont="1" applyFill="1" applyBorder="1">
      <alignment vertical="center"/>
    </xf>
    <xf numFmtId="0" fontId="32" fillId="0" borderId="61" xfId="0" applyFont="1" applyFill="1" applyBorder="1" applyAlignment="1">
      <alignment horizontal="left" vertical="center" wrapText="1"/>
    </xf>
    <xf numFmtId="0" fontId="32" fillId="0" borderId="61" xfId="0" applyFont="1" applyFill="1" applyBorder="1" applyAlignment="1">
      <alignment horizontal="left" vertical="center"/>
    </xf>
    <xf numFmtId="0" fontId="20" fillId="0" borderId="0" xfId="0" applyFont="1" applyFill="1" applyBorder="1" applyAlignment="1">
      <alignment horizontal="left" vertical="center" wrapText="1"/>
    </xf>
    <xf numFmtId="0" fontId="16" fillId="0" borderId="70" xfId="0" applyFont="1" applyFill="1" applyBorder="1" applyAlignment="1">
      <alignment vertical="center"/>
    </xf>
    <xf numFmtId="49" fontId="26" fillId="0" borderId="71" xfId="0" applyNumberFormat="1" applyFont="1" applyFill="1" applyBorder="1" applyAlignment="1">
      <alignment horizontal="center" vertical="center" wrapText="1"/>
    </xf>
    <xf numFmtId="0" fontId="26" fillId="0" borderId="72" xfId="0" applyFont="1" applyFill="1" applyBorder="1" applyAlignment="1">
      <alignment horizontal="center" vertical="center" wrapText="1"/>
    </xf>
    <xf numFmtId="0" fontId="26" fillId="0" borderId="73" xfId="0" applyFont="1" applyFill="1" applyBorder="1" applyAlignment="1">
      <alignment horizontal="center" vertical="center" wrapText="1"/>
    </xf>
    <xf numFmtId="0" fontId="26" fillId="0" borderId="74" xfId="0" applyFont="1" applyFill="1" applyBorder="1" applyAlignment="1">
      <alignment horizontal="center" vertical="center" wrapText="1"/>
    </xf>
    <xf numFmtId="0" fontId="26" fillId="0" borderId="75" xfId="0" applyFont="1" applyFill="1" applyBorder="1" applyAlignment="1">
      <alignment horizontal="center" vertical="center" wrapText="1"/>
    </xf>
    <xf numFmtId="0" fontId="20" fillId="0" borderId="0" xfId="0" applyFont="1" applyFill="1" applyBorder="1" applyAlignment="1">
      <alignment horizontal="center" vertical="center"/>
    </xf>
    <xf numFmtId="49" fontId="26" fillId="0" borderId="33" xfId="0" applyNumberFormat="1" applyFont="1" applyFill="1" applyBorder="1" applyAlignment="1">
      <alignment horizontal="center" vertical="center" wrapText="1"/>
    </xf>
    <xf numFmtId="0" fontId="20" fillId="4" borderId="52" xfId="0" applyFont="1" applyFill="1" applyBorder="1" applyAlignment="1">
      <alignment horizontal="center" vertical="center" wrapText="1"/>
    </xf>
    <xf numFmtId="0" fontId="20" fillId="4" borderId="53" xfId="0" applyFont="1" applyFill="1" applyBorder="1" applyAlignment="1">
      <alignment horizontal="center" vertical="center" wrapText="1"/>
    </xf>
    <xf numFmtId="0" fontId="20" fillId="4" borderId="54" xfId="0" applyFont="1" applyFill="1" applyBorder="1" applyAlignment="1">
      <alignment horizontal="center" vertical="center" wrapText="1"/>
    </xf>
    <xf numFmtId="0" fontId="20" fillId="4" borderId="55" xfId="0" applyFont="1" applyFill="1" applyBorder="1" applyAlignment="1">
      <alignment horizontal="center" vertical="center" wrapText="1"/>
    </xf>
    <xf numFmtId="0" fontId="37" fillId="4" borderId="0" xfId="0" applyFont="1" applyFill="1" applyBorder="1" applyAlignment="1" applyProtection="1">
      <alignment horizontal="center" vertical="center"/>
      <protection locked="0"/>
    </xf>
    <xf numFmtId="0" fontId="29" fillId="0" borderId="29" xfId="0" applyFont="1" applyFill="1" applyBorder="1" applyAlignment="1">
      <alignment vertical="center"/>
    </xf>
    <xf numFmtId="0" fontId="38" fillId="0" borderId="34" xfId="0" applyFont="1" applyFill="1" applyBorder="1" applyAlignment="1">
      <alignment horizontal="center" vertical="center" wrapText="1"/>
    </xf>
    <xf numFmtId="0" fontId="34" fillId="0" borderId="9" xfId="0" applyFont="1" applyFill="1" applyBorder="1" applyAlignment="1">
      <alignment horizontal="center" vertical="center"/>
    </xf>
    <xf numFmtId="0" fontId="38" fillId="0" borderId="9" xfId="0" applyFont="1" applyFill="1" applyBorder="1" applyAlignment="1">
      <alignment horizontal="center" vertical="center"/>
    </xf>
    <xf numFmtId="0" fontId="34" fillId="0" borderId="0" xfId="0" applyFont="1" applyFill="1" applyBorder="1" applyAlignment="1">
      <alignment horizontal="center" vertical="center"/>
    </xf>
    <xf numFmtId="0" fontId="20" fillId="0" borderId="56" xfId="0" applyFont="1" applyFill="1" applyBorder="1" applyAlignment="1">
      <alignment horizontal="left" vertical="center" wrapText="1"/>
    </xf>
    <xf numFmtId="0" fontId="20" fillId="0" borderId="61" xfId="0" applyFont="1" applyFill="1" applyBorder="1" applyAlignment="1">
      <alignment horizontal="left" vertical="center" wrapText="1"/>
    </xf>
    <xf numFmtId="0" fontId="20" fillId="0" borderId="62" xfId="0" applyFont="1" applyFill="1" applyBorder="1" applyAlignment="1">
      <alignment horizontal="left" vertical="center" wrapText="1"/>
    </xf>
    <xf numFmtId="0" fontId="20" fillId="0" borderId="67" xfId="0" applyFont="1" applyFill="1" applyBorder="1" applyAlignment="1">
      <alignment horizontal="left" vertical="center" wrapText="1"/>
    </xf>
    <xf numFmtId="0" fontId="20" fillId="0" borderId="0" xfId="0" applyFont="1" applyFill="1" applyBorder="1" applyAlignment="1">
      <alignment vertical="top" wrapText="1"/>
    </xf>
    <xf numFmtId="0" fontId="2" fillId="4" borderId="0" xfId="0" applyFont="1" applyFill="1" applyBorder="1" applyAlignment="1" applyProtection="1">
      <alignment horizontal="center" vertical="center"/>
      <protection locked="0"/>
    </xf>
    <xf numFmtId="0" fontId="16" fillId="8" borderId="43" xfId="0" applyFont="1" applyFill="1" applyBorder="1" applyAlignment="1" applyProtection="1">
      <alignment vertical="center"/>
      <protection locked="0"/>
    </xf>
    <xf numFmtId="0" fontId="16" fillId="8" borderId="48" xfId="0" applyFont="1" applyFill="1" applyBorder="1" applyAlignment="1" applyProtection="1">
      <alignment vertical="center" wrapText="1"/>
      <protection locked="0"/>
    </xf>
    <xf numFmtId="0" fontId="16" fillId="0" borderId="34" xfId="0" applyFont="1" applyFill="1" applyBorder="1">
      <alignment vertical="center"/>
    </xf>
    <xf numFmtId="0" fontId="16" fillId="8" borderId="42" xfId="0" applyFont="1" applyFill="1" applyBorder="1" applyAlignment="1" applyProtection="1">
      <alignment vertical="center"/>
      <protection locked="0"/>
    </xf>
    <xf numFmtId="0" fontId="16" fillId="8" borderId="9" xfId="0" applyFont="1" applyFill="1" applyBorder="1" applyAlignment="1" applyProtection="1">
      <alignment vertical="center"/>
      <protection locked="0"/>
    </xf>
    <xf numFmtId="0" fontId="16" fillId="8" borderId="43" xfId="0" applyFont="1" applyFill="1" applyBorder="1" applyAlignment="1">
      <alignment vertical="center"/>
    </xf>
    <xf numFmtId="0" fontId="16" fillId="8" borderId="9" xfId="0" applyFont="1" applyFill="1" applyBorder="1" applyAlignment="1">
      <alignment vertical="center"/>
    </xf>
    <xf numFmtId="0" fontId="16" fillId="0" borderId="7" xfId="0" applyFont="1" applyFill="1" applyBorder="1" applyAlignment="1">
      <alignment horizontal="center" vertical="center"/>
    </xf>
    <xf numFmtId="0" fontId="32" fillId="0" borderId="29" xfId="0" applyFont="1" applyFill="1" applyBorder="1" applyAlignment="1">
      <alignment vertical="center"/>
    </xf>
    <xf numFmtId="0" fontId="20" fillId="9" borderId="0" xfId="0" applyFont="1" applyFill="1" applyBorder="1" applyAlignment="1">
      <alignment vertical="center"/>
    </xf>
    <xf numFmtId="0" fontId="34" fillId="0" borderId="50" xfId="0" applyFont="1" applyFill="1" applyBorder="1" applyAlignment="1">
      <alignment horizontal="center" vertical="center"/>
    </xf>
    <xf numFmtId="0" fontId="34" fillId="0" borderId="2" xfId="0" applyFont="1" applyFill="1" applyBorder="1" applyAlignment="1">
      <alignment horizontal="center" vertical="center"/>
    </xf>
    <xf numFmtId="0" fontId="38" fillId="0" borderId="50" xfId="0" applyFont="1" applyFill="1" applyBorder="1" applyAlignment="1">
      <alignment horizontal="center" vertical="center"/>
    </xf>
    <xf numFmtId="0" fontId="38" fillId="0" borderId="2" xfId="0" applyFont="1" applyFill="1" applyBorder="1" applyAlignment="1">
      <alignment horizontal="center" vertical="center"/>
    </xf>
    <xf numFmtId="0" fontId="16" fillId="8" borderId="56" xfId="0" applyFont="1" applyFill="1" applyBorder="1" applyAlignment="1" applyProtection="1">
      <alignment vertical="center"/>
      <protection locked="0"/>
    </xf>
    <xf numFmtId="0" fontId="16" fillId="8" borderId="62" xfId="0" applyFont="1" applyFill="1" applyBorder="1" applyAlignment="1" applyProtection="1">
      <alignment vertical="center" wrapText="1"/>
      <protection locked="0"/>
    </xf>
    <xf numFmtId="0" fontId="16" fillId="8" borderId="50" xfId="0" applyNumberFormat="1" applyFont="1" applyFill="1" applyBorder="1" applyAlignment="1" applyProtection="1">
      <alignment vertical="center"/>
      <protection locked="0"/>
    </xf>
    <xf numFmtId="0" fontId="16" fillId="8" borderId="0" xfId="0" applyFont="1" applyFill="1" applyBorder="1" applyAlignment="1" applyProtection="1">
      <alignment vertical="center"/>
      <protection locked="0"/>
    </xf>
    <xf numFmtId="0" fontId="16" fillId="8" borderId="2" xfId="0" applyFont="1" applyFill="1" applyBorder="1" applyAlignment="1" applyProtection="1">
      <alignment vertical="center"/>
      <protection locked="0"/>
    </xf>
    <xf numFmtId="0" fontId="16" fillId="8" borderId="56" xfId="0" applyFont="1" applyFill="1" applyBorder="1" applyAlignment="1">
      <alignment vertical="center"/>
    </xf>
    <xf numFmtId="0" fontId="16" fillId="8" borderId="2" xfId="0" applyFont="1" applyFill="1" applyBorder="1" applyAlignment="1">
      <alignment vertical="center"/>
    </xf>
    <xf numFmtId="0" fontId="20" fillId="0" borderId="0" xfId="0" applyFont="1" applyFill="1" applyBorder="1" applyAlignment="1">
      <alignment horizontal="left" vertical="center"/>
    </xf>
    <xf numFmtId="0" fontId="16" fillId="8" borderId="3" xfId="0" applyFont="1" applyFill="1" applyBorder="1" applyAlignment="1" applyProtection="1">
      <alignment vertical="center"/>
      <protection locked="0"/>
    </xf>
    <xf numFmtId="0" fontId="21" fillId="0" borderId="0" xfId="0" applyFont="1" applyFill="1" applyBorder="1" applyAlignment="1" applyProtection="1">
      <alignment vertical="center" shrinkToFit="1"/>
      <protection locked="0"/>
    </xf>
    <xf numFmtId="0" fontId="35" fillId="5" borderId="73" xfId="0" applyFont="1" applyFill="1" applyBorder="1" applyAlignment="1">
      <alignment vertical="center" wrapText="1"/>
    </xf>
    <xf numFmtId="0" fontId="16" fillId="0" borderId="0" xfId="0" applyFont="1" applyFill="1" applyBorder="1" applyAlignment="1" applyProtection="1">
      <alignment vertical="center" shrinkToFit="1"/>
      <protection locked="0"/>
    </xf>
    <xf numFmtId="0" fontId="20" fillId="7" borderId="34" xfId="0" applyFont="1" applyFill="1" applyBorder="1" applyAlignment="1" applyProtection="1">
      <alignment horizontal="center" vertical="center" wrapText="1" shrinkToFit="1"/>
      <protection locked="0"/>
    </xf>
    <xf numFmtId="176" fontId="16" fillId="9" borderId="76" xfId="0" applyNumberFormat="1" applyFont="1" applyFill="1" applyBorder="1" applyAlignment="1" applyProtection="1">
      <alignment horizontal="center" vertical="center"/>
      <protection locked="0"/>
    </xf>
    <xf numFmtId="176" fontId="16" fillId="9" borderId="53" xfId="0" applyNumberFormat="1" applyFont="1" applyFill="1" applyBorder="1" applyAlignment="1" applyProtection="1">
      <alignment horizontal="center" vertical="center"/>
      <protection locked="0"/>
    </xf>
    <xf numFmtId="176" fontId="16" fillId="9" borderId="55" xfId="0" applyNumberFormat="1" applyFont="1" applyFill="1" applyBorder="1" applyAlignment="1" applyProtection="1">
      <alignment horizontal="center" vertical="center"/>
      <protection locked="0"/>
    </xf>
    <xf numFmtId="176" fontId="16" fillId="9" borderId="0" xfId="0" applyNumberFormat="1" applyFont="1" applyFill="1" applyBorder="1" applyAlignment="1" applyProtection="1">
      <alignment horizontal="center" vertical="center"/>
      <protection locked="0"/>
    </xf>
    <xf numFmtId="0" fontId="16" fillId="0" borderId="68" xfId="0" applyFont="1" applyFill="1" applyBorder="1" applyAlignment="1" applyProtection="1">
      <alignment vertical="center" shrinkToFit="1"/>
      <protection locked="0"/>
    </xf>
    <xf numFmtId="0" fontId="20" fillId="0" borderId="0" xfId="0" applyFont="1" applyFill="1" applyBorder="1" applyAlignment="1" applyProtection="1">
      <alignment vertical="center" shrinkToFit="1"/>
      <protection locked="0"/>
    </xf>
    <xf numFmtId="0" fontId="31" fillId="6" borderId="58" xfId="0" applyFont="1" applyFill="1" applyBorder="1" applyAlignment="1">
      <alignment horizontal="center" vertical="center"/>
    </xf>
    <xf numFmtId="0" fontId="20" fillId="7" borderId="50" xfId="0" applyFont="1" applyFill="1" applyBorder="1" applyAlignment="1" applyProtection="1">
      <alignment horizontal="center" vertical="center" wrapText="1" shrinkToFit="1"/>
      <protection locked="0"/>
    </xf>
    <xf numFmtId="176" fontId="16" fillId="9" borderId="77" xfId="0" applyNumberFormat="1" applyFont="1" applyFill="1" applyBorder="1" applyAlignment="1" applyProtection="1">
      <alignment horizontal="center" vertical="center"/>
      <protection locked="0"/>
    </xf>
    <xf numFmtId="176" fontId="16" fillId="9" borderId="61" xfId="0" applyNumberFormat="1" applyFont="1" applyFill="1" applyBorder="1" applyAlignment="1" applyProtection="1">
      <alignment horizontal="center" vertical="center"/>
      <protection locked="0"/>
    </xf>
    <xf numFmtId="176" fontId="16" fillId="9" borderId="67" xfId="0" applyNumberFormat="1" applyFont="1" applyFill="1" applyBorder="1" applyAlignment="1" applyProtection="1">
      <alignment horizontal="center" vertical="center"/>
      <protection locked="0"/>
    </xf>
    <xf numFmtId="0" fontId="34" fillId="0" borderId="78" xfId="0" applyFont="1" applyFill="1" applyBorder="1" applyAlignment="1">
      <alignment horizontal="left" vertical="center" wrapText="1"/>
    </xf>
    <xf numFmtId="0" fontId="34" fillId="0" borderId="79" xfId="0" applyFont="1" applyFill="1" applyBorder="1" applyAlignment="1">
      <alignment horizontal="center" vertical="center"/>
    </xf>
    <xf numFmtId="0" fontId="38" fillId="0" borderId="79" xfId="0" applyFont="1" applyFill="1" applyBorder="1" applyAlignment="1">
      <alignment horizontal="center" vertical="center"/>
    </xf>
    <xf numFmtId="0" fontId="21" fillId="0" borderId="80" xfId="0" applyFont="1" applyFill="1" applyBorder="1" applyAlignment="1">
      <alignment horizontal="left" vertical="center"/>
    </xf>
    <xf numFmtId="0" fontId="16" fillId="0" borderId="4" xfId="0" applyFont="1" applyFill="1" applyBorder="1">
      <alignment vertical="center"/>
    </xf>
    <xf numFmtId="0" fontId="35" fillId="6" borderId="53" xfId="0" applyFont="1" applyFill="1" applyBorder="1" applyAlignment="1">
      <alignment vertical="center" wrapText="1"/>
    </xf>
    <xf numFmtId="0" fontId="20" fillId="7" borderId="81" xfId="0" applyFont="1" applyFill="1" applyBorder="1" applyAlignment="1" applyProtection="1">
      <alignment horizontal="center" vertical="center" wrapText="1" shrinkToFit="1"/>
      <protection locked="0"/>
    </xf>
    <xf numFmtId="176" fontId="16" fillId="9" borderId="82" xfId="0" applyNumberFormat="1" applyFont="1" applyFill="1" applyBorder="1" applyAlignment="1" applyProtection="1">
      <alignment horizontal="center" vertical="center"/>
      <protection locked="0"/>
    </xf>
    <xf numFmtId="176" fontId="16" fillId="9" borderId="73" xfId="0" applyNumberFormat="1" applyFont="1" applyFill="1" applyBorder="1" applyAlignment="1" applyProtection="1">
      <alignment horizontal="center" vertical="center"/>
      <protection locked="0"/>
    </xf>
    <xf numFmtId="176" fontId="16" fillId="9" borderId="75" xfId="0" applyNumberFormat="1" applyFont="1" applyFill="1" applyBorder="1" applyAlignment="1" applyProtection="1">
      <alignment horizontal="center" vertical="center"/>
      <protection locked="0"/>
    </xf>
    <xf numFmtId="38" fontId="34" fillId="8" borderId="83" xfId="0" applyNumberFormat="1" applyFont="1" applyFill="1" applyBorder="1" applyAlignment="1">
      <alignment horizontal="center" vertical="center" shrinkToFit="1"/>
    </xf>
    <xf numFmtId="38" fontId="34" fillId="8" borderId="31" xfId="0" applyNumberFormat="1" applyFont="1" applyFill="1" applyBorder="1" applyAlignment="1">
      <alignment horizontal="center" vertical="center" shrinkToFit="1"/>
    </xf>
    <xf numFmtId="0" fontId="39" fillId="8" borderId="2" xfId="0" applyFont="1" applyFill="1" applyBorder="1" applyAlignment="1">
      <alignment horizontal="center" vertical="center" shrinkToFit="1"/>
    </xf>
    <xf numFmtId="0" fontId="21" fillId="0" borderId="31" xfId="0" applyFont="1" applyFill="1" applyBorder="1" applyAlignment="1">
      <alignment horizontal="center" vertical="center"/>
    </xf>
    <xf numFmtId="0" fontId="39" fillId="8" borderId="0" xfId="0" applyFont="1" applyFill="1" applyBorder="1" applyAlignment="1">
      <alignment horizontal="center" vertical="center" shrinkToFit="1"/>
    </xf>
    <xf numFmtId="0" fontId="16" fillId="0" borderId="29" xfId="0" applyFont="1" applyFill="1" applyBorder="1">
      <alignment vertical="center"/>
    </xf>
    <xf numFmtId="0" fontId="0" fillId="0" borderId="61" xfId="0" applyBorder="1" applyAlignment="1">
      <alignment vertical="center"/>
    </xf>
    <xf numFmtId="176" fontId="16" fillId="9" borderId="76" xfId="0" applyNumberFormat="1" applyFont="1" applyFill="1" applyBorder="1" applyAlignment="1" applyProtection="1">
      <alignment vertical="center"/>
      <protection locked="0"/>
    </xf>
    <xf numFmtId="176" fontId="16" fillId="9" borderId="53" xfId="0" applyNumberFormat="1" applyFont="1" applyFill="1" applyBorder="1" applyAlignment="1" applyProtection="1">
      <alignment vertical="center"/>
      <protection locked="0"/>
    </xf>
    <xf numFmtId="176" fontId="16" fillId="9" borderId="55" xfId="0" applyNumberFormat="1" applyFont="1" applyFill="1" applyBorder="1" applyAlignment="1" applyProtection="1">
      <alignment vertical="center"/>
      <protection locked="0"/>
    </xf>
    <xf numFmtId="176" fontId="16" fillId="9" borderId="0" xfId="0" applyNumberFormat="1" applyFont="1" applyFill="1" applyBorder="1" applyAlignment="1" applyProtection="1">
      <alignment vertical="center"/>
      <protection locked="0"/>
    </xf>
    <xf numFmtId="0" fontId="34" fillId="8" borderId="6" xfId="0" applyFont="1" applyFill="1" applyBorder="1" applyAlignment="1">
      <alignment horizontal="center" vertical="center" shrinkToFit="1"/>
    </xf>
    <xf numFmtId="38" fontId="34" fillId="8" borderId="32" xfId="0" applyNumberFormat="1" applyFont="1" applyFill="1" applyBorder="1" applyAlignment="1">
      <alignment horizontal="center" vertical="center" shrinkToFit="1"/>
    </xf>
    <xf numFmtId="0" fontId="21" fillId="0" borderId="32" xfId="0" applyFont="1" applyFill="1" applyBorder="1" applyAlignment="1">
      <alignment horizontal="center" vertical="center"/>
    </xf>
    <xf numFmtId="0" fontId="26" fillId="0" borderId="84" xfId="0" applyFont="1" applyFill="1" applyBorder="1" applyAlignment="1">
      <alignment vertical="center" wrapText="1"/>
    </xf>
    <xf numFmtId="0" fontId="18" fillId="7" borderId="5" xfId="0" applyFont="1" applyFill="1" applyBorder="1" applyAlignment="1">
      <alignment horizontal="center" vertical="center"/>
    </xf>
    <xf numFmtId="0" fontId="32" fillId="0" borderId="5" xfId="0" applyFont="1" applyFill="1" applyBorder="1" applyAlignment="1">
      <alignment vertical="center"/>
    </xf>
    <xf numFmtId="0" fontId="32" fillId="0" borderId="5" xfId="0" applyFont="1" applyFill="1" applyBorder="1" applyAlignment="1">
      <alignment horizontal="left" vertical="center"/>
    </xf>
    <xf numFmtId="0" fontId="32" fillId="0" borderId="85" xfId="0" applyFont="1" applyFill="1" applyBorder="1" applyAlignment="1">
      <alignment horizontal="left" vertical="center" wrapText="1"/>
    </xf>
    <xf numFmtId="0" fontId="32" fillId="0" borderId="86" xfId="0" applyFont="1" applyFill="1" applyBorder="1">
      <alignment vertical="center"/>
    </xf>
    <xf numFmtId="0" fontId="32" fillId="0" borderId="49" xfId="0" applyFont="1" applyFill="1" applyBorder="1">
      <alignment vertical="center"/>
    </xf>
    <xf numFmtId="0" fontId="32" fillId="0" borderId="87" xfId="0" applyFont="1" applyFill="1" applyBorder="1" applyAlignment="1">
      <alignment horizontal="left" vertical="center" wrapText="1"/>
    </xf>
    <xf numFmtId="0" fontId="32" fillId="0" borderId="87" xfId="0" applyFont="1" applyFill="1" applyBorder="1" applyAlignment="1">
      <alignment horizontal="left" vertical="center"/>
    </xf>
    <xf numFmtId="176" fontId="16" fillId="9" borderId="77" xfId="0" applyNumberFormat="1" applyFont="1" applyFill="1" applyBorder="1" applyAlignment="1" applyProtection="1">
      <alignment vertical="center"/>
      <protection locked="0"/>
    </xf>
    <xf numFmtId="176" fontId="16" fillId="9" borderId="61" xfId="0" applyNumberFormat="1" applyFont="1" applyFill="1" applyBorder="1" applyAlignment="1" applyProtection="1">
      <alignment vertical="center"/>
      <protection locked="0"/>
    </xf>
    <xf numFmtId="176" fontId="16" fillId="9" borderId="67" xfId="0" applyNumberFormat="1" applyFont="1" applyFill="1" applyBorder="1" applyAlignment="1" applyProtection="1">
      <alignment vertical="center"/>
      <protection locked="0"/>
    </xf>
    <xf numFmtId="0" fontId="21" fillId="10" borderId="32" xfId="0" applyFont="1" applyFill="1" applyBorder="1" applyAlignment="1" applyProtection="1">
      <alignment horizontal="center" vertical="center"/>
      <protection locked="0"/>
    </xf>
    <xf numFmtId="0" fontId="26" fillId="0" borderId="88"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6" fillId="0" borderId="79" xfId="0" applyFont="1" applyFill="1" applyBorder="1" applyAlignment="1">
      <alignment horizontal="center" vertical="center"/>
    </xf>
    <xf numFmtId="0" fontId="32" fillId="7" borderId="4" xfId="0" applyFont="1" applyFill="1" applyBorder="1" applyAlignment="1">
      <alignment horizontal="center" vertical="center"/>
    </xf>
    <xf numFmtId="176" fontId="24" fillId="0" borderId="34" xfId="0" applyNumberFormat="1" applyFont="1" applyFill="1" applyBorder="1" applyAlignment="1">
      <alignment horizontal="right" vertical="center"/>
    </xf>
    <xf numFmtId="176" fontId="24" fillId="0" borderId="4" xfId="0" applyNumberFormat="1" applyFont="1" applyFill="1" applyBorder="1" applyAlignment="1">
      <alignment horizontal="right" vertical="center"/>
    </xf>
    <xf numFmtId="176" fontId="24" fillId="8" borderId="43" xfId="0" applyNumberFormat="1" applyFont="1" applyFill="1" applyBorder="1" applyAlignment="1">
      <alignment horizontal="right" vertical="center"/>
    </xf>
    <xf numFmtId="176" fontId="24" fillId="8" borderId="47" xfId="0" applyNumberFormat="1" applyFont="1" applyFill="1" applyBorder="1" applyAlignment="1">
      <alignment horizontal="right" vertical="center"/>
    </xf>
    <xf numFmtId="176" fontId="24" fillId="8" borderId="89" xfId="0" applyNumberFormat="1" applyFont="1" applyFill="1" applyBorder="1" applyAlignment="1">
      <alignment horizontal="center" vertical="center"/>
    </xf>
    <xf numFmtId="176" fontId="24" fillId="8" borderId="90" xfId="0" applyNumberFormat="1" applyFont="1" applyFill="1" applyBorder="1" applyAlignment="1">
      <alignment horizontal="right" vertical="center"/>
    </xf>
    <xf numFmtId="176" fontId="24" fillId="5" borderId="31" xfId="0" applyNumberFormat="1" applyFont="1" applyFill="1" applyBorder="1" applyAlignment="1">
      <alignment horizontal="right" vertical="center"/>
    </xf>
    <xf numFmtId="38" fontId="34" fillId="8" borderId="91" xfId="5" applyFont="1" applyFill="1" applyBorder="1" applyAlignment="1">
      <alignment horizontal="center" vertical="center" shrinkToFit="1"/>
    </xf>
    <xf numFmtId="0" fontId="34" fillId="8" borderId="0" xfId="0" applyFont="1" applyFill="1" applyBorder="1" applyAlignment="1">
      <alignment horizontal="center" vertical="center" shrinkToFit="1"/>
    </xf>
    <xf numFmtId="0" fontId="32" fillId="7" borderId="29" xfId="0" applyFont="1" applyFill="1" applyBorder="1" applyAlignment="1">
      <alignment horizontal="center" vertical="center"/>
    </xf>
    <xf numFmtId="176" fontId="24" fillId="0" borderId="50" xfId="0" applyNumberFormat="1" applyFont="1" applyFill="1" applyBorder="1" applyAlignment="1">
      <alignment horizontal="right" vertical="center"/>
    </xf>
    <xf numFmtId="176" fontId="24" fillId="0" borderId="29" xfId="0" applyNumberFormat="1" applyFont="1" applyFill="1" applyBorder="1" applyAlignment="1">
      <alignment horizontal="right" vertical="center"/>
    </xf>
    <xf numFmtId="176" fontId="24" fillId="8" borderId="56" xfId="0" applyNumberFormat="1" applyFont="1" applyFill="1" applyBorder="1" applyAlignment="1">
      <alignment horizontal="right" vertical="center"/>
    </xf>
    <xf numFmtId="176" fontId="24" fillId="8" borderId="61" xfId="0" applyNumberFormat="1" applyFont="1" applyFill="1" applyBorder="1" applyAlignment="1">
      <alignment horizontal="right" vertical="center"/>
    </xf>
    <xf numFmtId="176" fontId="24" fillId="8" borderId="92" xfId="0" applyNumberFormat="1" applyFont="1" applyFill="1" applyBorder="1" applyAlignment="1">
      <alignment horizontal="center" vertical="center"/>
    </xf>
    <xf numFmtId="176" fontId="24" fillId="8" borderId="67" xfId="0" applyNumberFormat="1" applyFont="1" applyFill="1" applyBorder="1" applyAlignment="1">
      <alignment horizontal="right" vertical="center"/>
    </xf>
    <xf numFmtId="176" fontId="24" fillId="5" borderId="32" xfId="0" applyNumberFormat="1" applyFont="1" applyFill="1" applyBorder="1" applyAlignment="1">
      <alignment horizontal="right" vertical="center"/>
    </xf>
    <xf numFmtId="176" fontId="16" fillId="9" borderId="82" xfId="0" applyNumberFormat="1" applyFont="1" applyFill="1" applyBorder="1" applyAlignment="1" applyProtection="1">
      <alignment vertical="center"/>
      <protection locked="0"/>
    </xf>
    <xf numFmtId="176" fontId="16" fillId="9" borderId="73" xfId="0" applyNumberFormat="1" applyFont="1" applyFill="1" applyBorder="1" applyAlignment="1" applyProtection="1">
      <alignment vertical="center"/>
      <protection locked="0"/>
    </xf>
    <xf numFmtId="176" fontId="16" fillId="9" borderId="75" xfId="0" applyNumberFormat="1" applyFont="1" applyFill="1" applyBorder="1" applyAlignment="1" applyProtection="1">
      <alignment vertical="center"/>
      <protection locked="0"/>
    </xf>
    <xf numFmtId="38" fontId="34" fillId="8" borderId="2" xfId="5" applyFont="1" applyFill="1" applyBorder="1" applyAlignment="1">
      <alignment horizontal="center" vertical="center" shrinkToFit="1"/>
    </xf>
    <xf numFmtId="0" fontId="21" fillId="0" borderId="32" xfId="0" applyFont="1" applyFill="1" applyBorder="1">
      <alignment vertical="center"/>
    </xf>
    <xf numFmtId="0" fontId="20" fillId="0" borderId="88"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30" fillId="0" borderId="0" xfId="0" applyFont="1" applyFill="1" applyBorder="1" applyAlignment="1">
      <alignment vertical="center"/>
    </xf>
    <xf numFmtId="0" fontId="0" fillId="0" borderId="0" xfId="0" applyFont="1" applyFill="1" applyBorder="1" applyAlignment="1">
      <alignment vertical="center"/>
    </xf>
    <xf numFmtId="176" fontId="26" fillId="8" borderId="81" xfId="0" applyNumberFormat="1" applyFont="1" applyFill="1" applyBorder="1" applyAlignment="1" applyProtection="1">
      <alignment vertical="center"/>
      <protection locked="0"/>
    </xf>
    <xf numFmtId="176" fontId="26" fillId="8" borderId="87" xfId="0" applyNumberFormat="1" applyFont="1" applyFill="1" applyBorder="1" applyAlignment="1" applyProtection="1">
      <alignment vertical="center"/>
      <protection locked="0"/>
    </xf>
    <xf numFmtId="176" fontId="26" fillId="0" borderId="79" xfId="0" applyNumberFormat="1" applyFont="1" applyFill="1" applyBorder="1" applyAlignment="1" applyProtection="1">
      <alignment vertical="center"/>
      <protection locked="0"/>
    </xf>
    <xf numFmtId="176" fontId="26" fillId="0" borderId="0" xfId="0" applyNumberFormat="1" applyFont="1" applyFill="1" applyBorder="1" applyAlignment="1" applyProtection="1">
      <alignment vertical="center"/>
      <protection locked="0"/>
    </xf>
    <xf numFmtId="0" fontId="30" fillId="0" borderId="0" xfId="0" applyFont="1" applyFill="1" applyBorder="1" applyAlignment="1">
      <alignment horizontal="center" vertical="center"/>
    </xf>
    <xf numFmtId="176" fontId="40" fillId="0" borderId="0" xfId="0" applyNumberFormat="1" applyFont="1" applyFill="1" applyBorder="1" applyAlignment="1" applyProtection="1">
      <alignment horizontal="right" vertical="center"/>
      <protection locked="0"/>
    </xf>
    <xf numFmtId="176" fontId="41" fillId="0" borderId="0" xfId="0" applyNumberFormat="1" applyFont="1" applyFill="1" applyBorder="1" applyAlignment="1" applyProtection="1">
      <alignment horizontal="right" vertical="center"/>
      <protection locked="0"/>
    </xf>
    <xf numFmtId="0" fontId="20" fillId="7" borderId="4" xfId="0" applyFont="1" applyFill="1" applyBorder="1" applyAlignment="1" applyProtection="1">
      <alignment horizontal="center" vertical="center" wrapText="1" shrinkToFit="1"/>
      <protection locked="0"/>
    </xf>
    <xf numFmtId="176" fontId="16" fillId="8" borderId="43" xfId="0" applyNumberFormat="1" applyFont="1" applyFill="1" applyBorder="1" applyAlignment="1" applyProtection="1">
      <alignment vertical="center"/>
      <protection locked="0"/>
    </xf>
    <xf numFmtId="176" fontId="16" fillId="8" borderId="47" xfId="0" applyNumberFormat="1" applyFont="1" applyFill="1" applyBorder="1" applyAlignment="1" applyProtection="1">
      <alignment vertical="center"/>
      <protection locked="0"/>
    </xf>
    <xf numFmtId="176" fontId="16" fillId="8" borderId="48" xfId="0" applyNumberFormat="1" applyFont="1" applyFill="1" applyBorder="1" applyAlignment="1" applyProtection="1">
      <alignment vertical="center"/>
      <protection locked="0"/>
    </xf>
    <xf numFmtId="176" fontId="16" fillId="8" borderId="0" xfId="0" applyNumberFormat="1" applyFont="1" applyFill="1" applyBorder="1" applyAlignment="1" applyProtection="1">
      <alignment vertical="center"/>
      <protection locked="0"/>
    </xf>
    <xf numFmtId="0" fontId="16" fillId="0" borderId="0" xfId="0" applyFont="1" applyFill="1" applyBorder="1">
      <alignment vertical="center"/>
    </xf>
    <xf numFmtId="0" fontId="34" fillId="8" borderId="93" xfId="0" applyFont="1" applyFill="1" applyBorder="1" applyAlignment="1">
      <alignment horizontal="center" vertical="center" shrinkToFit="1"/>
    </xf>
    <xf numFmtId="38" fontId="34" fillId="8" borderId="94" xfId="0" applyNumberFormat="1" applyFont="1" applyFill="1" applyBorder="1" applyAlignment="1">
      <alignment horizontal="center" vertical="center" shrinkToFit="1"/>
    </xf>
    <xf numFmtId="38" fontId="34" fillId="8" borderId="95" xfId="5" applyFont="1" applyFill="1" applyBorder="1" applyAlignment="1">
      <alignment horizontal="center" vertical="center" shrinkToFit="1"/>
    </xf>
    <xf numFmtId="0" fontId="20" fillId="0" borderId="96" xfId="0" applyFont="1" applyFill="1" applyBorder="1" applyAlignment="1">
      <alignment horizontal="left" vertical="center" wrapText="1"/>
    </xf>
    <xf numFmtId="0" fontId="40" fillId="0" borderId="0" xfId="0" applyFont="1" applyFill="1" applyBorder="1" applyAlignment="1" applyProtection="1">
      <alignment horizontal="right" vertical="center"/>
      <protection locked="0"/>
    </xf>
    <xf numFmtId="0" fontId="41" fillId="0" borderId="0" xfId="0" applyFont="1" applyFill="1" applyBorder="1" applyAlignment="1" applyProtection="1">
      <alignment horizontal="right" vertical="center"/>
      <protection locked="0"/>
    </xf>
    <xf numFmtId="0" fontId="20" fillId="7" borderId="29" xfId="0" applyFont="1" applyFill="1" applyBorder="1" applyAlignment="1" applyProtection="1">
      <alignment horizontal="center" vertical="center" wrapText="1" shrinkToFit="1"/>
      <protection locked="0"/>
    </xf>
    <xf numFmtId="176" fontId="16" fillId="8" borderId="56" xfId="0" applyNumberFormat="1" applyFont="1" applyFill="1" applyBorder="1" applyAlignment="1" applyProtection="1">
      <alignment vertical="center"/>
      <protection locked="0"/>
    </xf>
    <xf numFmtId="176" fontId="16" fillId="8" borderId="61" xfId="0" applyNumberFormat="1" applyFont="1" applyFill="1" applyBorder="1" applyAlignment="1" applyProtection="1">
      <alignment vertical="center"/>
      <protection locked="0"/>
    </xf>
    <xf numFmtId="176" fontId="16" fillId="8" borderId="62" xfId="0" applyNumberFormat="1" applyFont="1" applyFill="1" applyBorder="1" applyAlignment="1" applyProtection="1">
      <alignment vertical="center"/>
      <protection locked="0"/>
    </xf>
    <xf numFmtId="0" fontId="34" fillId="8" borderId="5" xfId="0" applyFont="1" applyFill="1" applyBorder="1" applyAlignment="1">
      <alignment vertical="center" shrinkToFit="1"/>
    </xf>
    <xf numFmtId="0" fontId="34" fillId="8" borderId="85" xfId="0" applyFont="1" applyFill="1" applyBorder="1" applyAlignment="1">
      <alignment vertical="center" shrinkToFit="1"/>
    </xf>
    <xf numFmtId="0" fontId="42" fillId="8" borderId="2" xfId="0" applyFont="1" applyFill="1" applyBorder="1" applyAlignment="1">
      <alignment vertical="center"/>
    </xf>
    <xf numFmtId="0" fontId="42" fillId="8" borderId="0" xfId="0" applyFont="1" applyFill="1" applyBorder="1" applyAlignment="1">
      <alignment vertical="center"/>
    </xf>
    <xf numFmtId="0" fontId="20" fillId="0" borderId="32" xfId="0" applyFont="1" applyFill="1" applyBorder="1" applyAlignment="1">
      <alignment horizontal="left" vertical="center" wrapText="1"/>
    </xf>
    <xf numFmtId="0" fontId="32" fillId="7" borderId="80" xfId="0" applyFont="1" applyFill="1" applyBorder="1" applyAlignment="1">
      <alignment horizontal="center" vertical="center"/>
    </xf>
    <xf numFmtId="176" fontId="24" fillId="0" borderId="78" xfId="0" applyNumberFormat="1" applyFont="1" applyFill="1" applyBorder="1" applyAlignment="1">
      <alignment horizontal="right" vertical="center"/>
    </xf>
    <xf numFmtId="176" fontId="24" fillId="0" borderId="97" xfId="0" applyNumberFormat="1" applyFont="1" applyFill="1" applyBorder="1" applyAlignment="1">
      <alignment horizontal="right" vertical="center"/>
    </xf>
    <xf numFmtId="176" fontId="24" fillId="8" borderId="98" xfId="0" applyNumberFormat="1" applyFont="1" applyFill="1" applyBorder="1" applyAlignment="1">
      <alignment horizontal="right" vertical="center"/>
    </xf>
    <xf numFmtId="176" fontId="24" fillId="8" borderId="99" xfId="0" applyNumberFormat="1" applyFont="1" applyFill="1" applyBorder="1" applyAlignment="1">
      <alignment horizontal="right" vertical="center"/>
    </xf>
    <xf numFmtId="176" fontId="24" fillId="8" borderId="100" xfId="0" applyNumberFormat="1" applyFont="1" applyFill="1" applyBorder="1" applyAlignment="1">
      <alignment horizontal="right" vertical="center"/>
    </xf>
    <xf numFmtId="176" fontId="24" fillId="5" borderId="94" xfId="0" applyNumberFormat="1" applyFont="1" applyFill="1" applyBorder="1" applyAlignment="1">
      <alignment horizontal="right" vertical="center"/>
    </xf>
    <xf numFmtId="0" fontId="34" fillId="0" borderId="34" xfId="0" applyFont="1" applyBorder="1" applyAlignment="1">
      <alignment vertical="center" shrinkToFit="1"/>
    </xf>
    <xf numFmtId="0" fontId="34" fillId="0" borderId="42" xfId="0" applyFont="1" applyBorder="1" applyAlignment="1">
      <alignment horizontal="right" vertical="center" shrinkToFit="1"/>
    </xf>
    <xf numFmtId="0" fontId="34" fillId="0" borderId="9" xfId="0" applyFont="1" applyBorder="1" applyAlignment="1">
      <alignment horizontal="right" vertical="center" shrinkToFit="1"/>
    </xf>
    <xf numFmtId="0" fontId="34" fillId="0" borderId="0" xfId="0" applyFont="1" applyBorder="1" applyAlignment="1">
      <alignment horizontal="right" vertical="center" shrinkToFit="1"/>
    </xf>
    <xf numFmtId="0" fontId="0" fillId="0" borderId="73" xfId="0" applyBorder="1" applyAlignment="1">
      <alignment vertical="center"/>
    </xf>
    <xf numFmtId="0" fontId="29" fillId="0" borderId="0" xfId="0" applyFont="1" applyFill="1" applyBorder="1" applyAlignment="1" applyProtection="1">
      <alignment horizontal="right" vertical="center"/>
      <protection locked="0"/>
    </xf>
    <xf numFmtId="0" fontId="43" fillId="11" borderId="58" xfId="0" applyFont="1" applyFill="1" applyBorder="1" applyAlignment="1">
      <alignment horizontal="center" vertical="center"/>
    </xf>
    <xf numFmtId="176" fontId="32" fillId="0" borderId="5" xfId="0" applyNumberFormat="1" applyFont="1" applyFill="1" applyBorder="1">
      <alignment vertical="center"/>
    </xf>
    <xf numFmtId="176" fontId="32" fillId="0" borderId="0" xfId="0" applyNumberFormat="1" applyFont="1" applyFill="1">
      <alignment vertical="center"/>
    </xf>
    <xf numFmtId="176" fontId="32" fillId="8" borderId="85" xfId="0" applyNumberFormat="1" applyFont="1" applyFill="1" applyBorder="1">
      <alignment vertical="center"/>
    </xf>
    <xf numFmtId="176" fontId="32" fillId="8" borderId="86" xfId="0" applyNumberFormat="1" applyFont="1" applyFill="1" applyBorder="1">
      <alignment vertical="center"/>
    </xf>
    <xf numFmtId="176" fontId="24" fillId="8" borderId="101" xfId="0" applyNumberFormat="1" applyFont="1" applyFill="1" applyBorder="1" applyAlignment="1">
      <alignment horizontal="center" vertical="center"/>
    </xf>
    <xf numFmtId="176" fontId="32" fillId="8" borderId="87" xfId="0" applyNumberFormat="1" applyFont="1" applyFill="1" applyBorder="1">
      <alignment vertical="center"/>
    </xf>
    <xf numFmtId="176" fontId="32" fillId="0" borderId="29" xfId="0" applyNumberFormat="1" applyFont="1" applyFill="1" applyBorder="1">
      <alignment vertical="center"/>
    </xf>
    <xf numFmtId="2" fontId="34" fillId="0" borderId="50" xfId="0" applyNumberFormat="1" applyFont="1" applyBorder="1" applyAlignment="1">
      <alignment vertical="center" shrinkToFit="1"/>
    </xf>
    <xf numFmtId="2" fontId="34" fillId="0" borderId="31" xfId="0" applyNumberFormat="1" applyFont="1" applyBorder="1" applyAlignment="1">
      <alignment horizontal="center" vertical="center" shrinkToFit="1"/>
    </xf>
    <xf numFmtId="2" fontId="34" fillId="0" borderId="70" xfId="0" applyNumberFormat="1" applyFont="1" applyBorder="1" applyAlignment="1">
      <alignment horizontal="center" vertical="center" shrinkToFit="1"/>
    </xf>
    <xf numFmtId="2" fontId="34" fillId="0" borderId="2" xfId="0" applyNumberFormat="1" applyFont="1" applyBorder="1" applyAlignment="1">
      <alignment horizontal="center" vertical="center" shrinkToFit="1"/>
    </xf>
    <xf numFmtId="2" fontId="34" fillId="0" borderId="0" xfId="0" applyNumberFormat="1" applyFont="1" applyBorder="1" applyAlignment="1">
      <alignment horizontal="center" vertical="center" shrinkToFit="1"/>
    </xf>
    <xf numFmtId="0" fontId="31" fillId="10" borderId="58" xfId="0" applyFont="1" applyFill="1" applyBorder="1" applyAlignment="1">
      <alignment horizontal="center" vertical="center"/>
    </xf>
    <xf numFmtId="0" fontId="32" fillId="7" borderId="102" xfId="0" applyFont="1" applyFill="1" applyBorder="1" applyAlignment="1">
      <alignment horizontal="center" vertical="center"/>
    </xf>
    <xf numFmtId="176" fontId="24" fillId="8" borderId="103" xfId="0" applyNumberFormat="1" applyFont="1" applyFill="1" applyBorder="1" applyAlignment="1">
      <alignment horizontal="right" vertical="center"/>
    </xf>
    <xf numFmtId="176" fontId="24" fillId="9" borderId="47" xfId="0" applyNumberFormat="1" applyFont="1" applyFill="1" applyBorder="1" applyAlignment="1">
      <alignment horizontal="right" vertical="center"/>
    </xf>
    <xf numFmtId="176" fontId="24" fillId="9" borderId="31" xfId="0" applyNumberFormat="1" applyFont="1" applyFill="1" applyBorder="1" applyAlignment="1">
      <alignment horizontal="right" vertical="center"/>
    </xf>
    <xf numFmtId="0" fontId="20" fillId="7" borderId="5" xfId="0" applyFont="1" applyFill="1" applyBorder="1" applyAlignment="1" applyProtection="1">
      <alignment horizontal="center" vertical="center" wrapText="1" shrinkToFit="1"/>
      <protection locked="0"/>
    </xf>
    <xf numFmtId="176" fontId="26" fillId="0" borderId="81" xfId="0" applyNumberFormat="1" applyFont="1" applyFill="1" applyBorder="1" applyAlignment="1" applyProtection="1">
      <alignment vertical="center"/>
      <protection locked="0"/>
    </xf>
    <xf numFmtId="176" fontId="26" fillId="0" borderId="87" xfId="0" applyNumberFormat="1" applyFont="1" applyFill="1" applyBorder="1" applyAlignment="1" applyProtection="1">
      <alignment vertical="center"/>
      <protection locked="0"/>
    </xf>
    <xf numFmtId="2" fontId="34" fillId="0" borderId="94" xfId="0" applyNumberFormat="1" applyFont="1" applyBorder="1" applyAlignment="1">
      <alignment horizontal="center" vertical="center" shrinkToFit="1"/>
    </xf>
    <xf numFmtId="0" fontId="37" fillId="4" borderId="0" xfId="0" applyFont="1" applyFill="1" applyBorder="1" applyAlignment="1" applyProtection="1">
      <alignment vertical="center" shrinkToFit="1"/>
      <protection locked="0"/>
    </xf>
    <xf numFmtId="176" fontId="37" fillId="4" borderId="0" xfId="0" applyNumberFormat="1" applyFont="1" applyFill="1" applyBorder="1" applyAlignment="1" applyProtection="1">
      <alignment vertical="center" shrinkToFit="1"/>
      <protection locked="0"/>
    </xf>
    <xf numFmtId="0" fontId="35" fillId="10" borderId="53" xfId="0" applyFont="1" applyFill="1" applyBorder="1" applyAlignment="1">
      <alignment vertical="center" wrapText="1"/>
    </xf>
    <xf numFmtId="176" fontId="24" fillId="8" borderId="70" xfId="0" applyNumberFormat="1" applyFont="1" applyFill="1" applyBorder="1" applyAlignment="1">
      <alignment horizontal="right" vertical="center"/>
    </xf>
    <xf numFmtId="176" fontId="24" fillId="9" borderId="61" xfId="0" applyNumberFormat="1" applyFont="1" applyFill="1" applyBorder="1" applyAlignment="1">
      <alignment horizontal="right" vertical="center"/>
    </xf>
    <xf numFmtId="176" fontId="24" fillId="9" borderId="32" xfId="0" applyNumberFormat="1" applyFont="1" applyFill="1" applyBorder="1" applyAlignment="1">
      <alignment horizontal="right" vertical="center"/>
    </xf>
    <xf numFmtId="176" fontId="16" fillId="0" borderId="43" xfId="0" applyNumberFormat="1" applyFont="1" applyFill="1" applyBorder="1" applyAlignment="1" applyProtection="1">
      <alignment vertical="center"/>
      <protection locked="0"/>
    </xf>
    <xf numFmtId="176" fontId="16" fillId="0" borderId="47" xfId="0" applyNumberFormat="1" applyFont="1" applyFill="1" applyBorder="1" applyAlignment="1" applyProtection="1">
      <alignment vertical="center"/>
      <protection locked="0"/>
    </xf>
    <xf numFmtId="176" fontId="16" fillId="0" borderId="48" xfId="0" applyNumberFormat="1" applyFont="1" applyFill="1" applyBorder="1" applyAlignment="1" applyProtection="1">
      <alignment vertical="center"/>
      <protection locked="0"/>
    </xf>
    <xf numFmtId="176" fontId="16" fillId="0" borderId="0" xfId="0" applyNumberFormat="1" applyFont="1" applyFill="1" applyBorder="1" applyAlignment="1" applyProtection="1">
      <alignment vertical="center"/>
      <protection locked="0"/>
    </xf>
    <xf numFmtId="0" fontId="26" fillId="7" borderId="4" xfId="0" applyFont="1" applyFill="1" applyBorder="1" applyAlignment="1">
      <alignment horizontal="center" vertical="center"/>
    </xf>
    <xf numFmtId="0" fontId="34" fillId="0" borderId="50" xfId="0" applyFont="1" applyBorder="1" applyAlignment="1">
      <alignment vertical="center" shrinkToFit="1"/>
    </xf>
    <xf numFmtId="0" fontId="34" fillId="0" borderId="0" xfId="0" applyFont="1" applyBorder="1" applyAlignment="1">
      <alignment vertical="center" shrinkToFit="1"/>
    </xf>
    <xf numFmtId="0" fontId="34" fillId="0" borderId="2" xfId="0" applyFont="1" applyBorder="1" applyAlignment="1">
      <alignment vertical="center" shrinkToFit="1"/>
    </xf>
    <xf numFmtId="0" fontId="16" fillId="8" borderId="3" xfId="0" applyFont="1" applyFill="1" applyBorder="1" applyAlignment="1">
      <alignment horizontal="center" vertical="center"/>
    </xf>
    <xf numFmtId="0" fontId="0" fillId="10" borderId="61" xfId="0" applyFill="1" applyBorder="1" applyAlignment="1">
      <alignment vertical="center"/>
    </xf>
    <xf numFmtId="176" fontId="16" fillId="0" borderId="56" xfId="0" applyNumberFormat="1" applyFont="1" applyFill="1" applyBorder="1" applyAlignment="1" applyProtection="1">
      <alignment vertical="center"/>
      <protection locked="0"/>
    </xf>
    <xf numFmtId="176" fontId="16" fillId="0" borderId="61" xfId="0" applyNumberFormat="1" applyFont="1" applyFill="1" applyBorder="1" applyAlignment="1" applyProtection="1">
      <alignment vertical="center"/>
      <protection locked="0"/>
    </xf>
    <xf numFmtId="176" fontId="16" fillId="0" borderId="62" xfId="0" applyNumberFormat="1" applyFont="1" applyFill="1" applyBorder="1" applyAlignment="1" applyProtection="1">
      <alignment vertical="center"/>
      <protection locked="0"/>
    </xf>
    <xf numFmtId="0" fontId="26" fillId="7" borderId="29" xfId="0" applyFont="1" applyFill="1" applyBorder="1" applyAlignment="1">
      <alignment horizontal="center" vertical="center"/>
    </xf>
    <xf numFmtId="0" fontId="34" fillId="0" borderId="81" xfId="0" applyFont="1" applyBorder="1" applyAlignment="1">
      <alignment vertical="center" shrinkToFit="1"/>
    </xf>
    <xf numFmtId="0" fontId="34" fillId="0" borderId="49" xfId="0" applyFont="1" applyBorder="1" applyAlignment="1">
      <alignment vertical="center" shrinkToFit="1"/>
    </xf>
    <xf numFmtId="0" fontId="34" fillId="0" borderId="79" xfId="0" applyFont="1" applyBorder="1" applyAlignment="1">
      <alignment vertical="center" shrinkToFit="1"/>
    </xf>
    <xf numFmtId="0" fontId="5" fillId="0" borderId="0" xfId="0" applyFont="1" applyFill="1" applyAlignment="1">
      <alignment horizontal="right" vertical="center"/>
    </xf>
    <xf numFmtId="0" fontId="34" fillId="0" borderId="0" xfId="0" applyFont="1" applyFill="1" applyBorder="1" applyAlignment="1">
      <alignment vertical="center" wrapText="1" shrinkToFit="1"/>
    </xf>
    <xf numFmtId="0" fontId="44" fillId="0" borderId="104" xfId="0" applyFont="1" applyBorder="1" applyAlignment="1">
      <alignment horizontal="center" vertical="center"/>
    </xf>
    <xf numFmtId="0" fontId="44" fillId="0" borderId="0" xfId="0" applyFont="1" applyBorder="1" applyAlignment="1">
      <alignment horizontal="center" vertical="center"/>
    </xf>
    <xf numFmtId="0" fontId="5" fillId="4" borderId="0" xfId="0" applyFont="1" applyFill="1" applyAlignment="1">
      <alignment horizontal="center" vertical="center"/>
    </xf>
    <xf numFmtId="0" fontId="45" fillId="11" borderId="105" xfId="0" applyFont="1" applyFill="1" applyBorder="1" applyAlignment="1">
      <alignment horizontal="center" vertical="center"/>
    </xf>
    <xf numFmtId="0" fontId="45" fillId="11" borderId="106" xfId="0" applyFont="1" applyFill="1" applyBorder="1" applyAlignment="1">
      <alignment horizontal="center" vertical="center"/>
    </xf>
    <xf numFmtId="0" fontId="45" fillId="11" borderId="107" xfId="0" applyFont="1" applyFill="1" applyBorder="1" applyAlignment="1">
      <alignment horizontal="center" vertical="center"/>
    </xf>
    <xf numFmtId="0" fontId="46" fillId="8" borderId="0" xfId="0" applyFont="1" applyFill="1" applyBorder="1" applyAlignment="1">
      <alignment horizontal="center" vertical="center"/>
    </xf>
    <xf numFmtId="176" fontId="24" fillId="8" borderId="108" xfId="0" applyNumberFormat="1" applyFont="1" applyFill="1" applyBorder="1" applyAlignment="1">
      <alignment horizontal="right" vertical="center"/>
    </xf>
    <xf numFmtId="176" fontId="24" fillId="9" borderId="99" xfId="0" applyNumberFormat="1" applyFont="1" applyFill="1" applyBorder="1" applyAlignment="1">
      <alignment horizontal="right" vertical="center"/>
    </xf>
    <xf numFmtId="176" fontId="24" fillId="9" borderId="94" xfId="0" applyNumberFormat="1" applyFont="1" applyFill="1" applyBorder="1" applyAlignment="1">
      <alignment horizontal="right" vertical="center"/>
    </xf>
    <xf numFmtId="0" fontId="26" fillId="0" borderId="50" xfId="0" applyFont="1" applyFill="1" applyBorder="1" applyAlignment="1">
      <alignment vertical="center"/>
    </xf>
    <xf numFmtId="0" fontId="26" fillId="0" borderId="61" xfId="0" applyFont="1" applyFill="1" applyBorder="1" applyAlignment="1">
      <alignment vertical="center"/>
    </xf>
    <xf numFmtId="0" fontId="26" fillId="0" borderId="2" xfId="0" applyFont="1" applyFill="1" applyBorder="1" applyAlignment="1">
      <alignment vertical="center"/>
    </xf>
    <xf numFmtId="0" fontId="34" fillId="0" borderId="24" xfId="0" applyFont="1" applyBorder="1" applyAlignment="1">
      <alignment horizontal="center" vertical="center" textRotation="255" shrinkToFit="1"/>
    </xf>
    <xf numFmtId="0" fontId="34" fillId="0" borderId="109" xfId="0" applyFont="1" applyBorder="1" applyAlignment="1">
      <alignment horizontal="center" vertical="center" textRotation="255" shrinkToFit="1"/>
    </xf>
    <xf numFmtId="0" fontId="34" fillId="0" borderId="25" xfId="0" applyFont="1" applyBorder="1" applyAlignment="1">
      <alignment horizontal="center" vertical="center" textRotation="255" shrinkToFit="1"/>
    </xf>
    <xf numFmtId="0" fontId="34" fillId="0" borderId="0" xfId="0" applyFont="1" applyBorder="1" applyAlignment="1">
      <alignment horizontal="center" vertical="center" textRotation="255" shrinkToFit="1"/>
    </xf>
    <xf numFmtId="0" fontId="0" fillId="0" borderId="0" xfId="0" applyFont="1" applyFill="1" applyBorder="1" applyProtection="1">
      <alignment vertical="center"/>
      <protection locked="0"/>
    </xf>
    <xf numFmtId="0" fontId="16" fillId="8" borderId="3" xfId="0" applyFont="1" applyFill="1" applyBorder="1" applyAlignment="1" applyProtection="1">
      <alignment horizontal="left" vertical="center"/>
      <protection locked="0"/>
    </xf>
    <xf numFmtId="178" fontId="16" fillId="0" borderId="56" xfId="0" applyNumberFormat="1" applyFont="1" applyFill="1" applyBorder="1" applyAlignment="1" applyProtection="1">
      <alignment horizontal="center" vertical="center"/>
      <protection locked="0"/>
    </xf>
    <xf numFmtId="178" fontId="16" fillId="0" borderId="61" xfId="0" applyNumberFormat="1" applyFont="1" applyFill="1" applyBorder="1" applyAlignment="1" applyProtection="1">
      <alignment horizontal="center" vertical="center"/>
      <protection locked="0"/>
    </xf>
    <xf numFmtId="178" fontId="16" fillId="0" borderId="62" xfId="0" applyNumberFormat="1" applyFont="1" applyFill="1" applyBorder="1" applyAlignment="1" applyProtection="1">
      <alignment horizontal="center" vertical="center"/>
      <protection locked="0"/>
    </xf>
    <xf numFmtId="178" fontId="16" fillId="0" borderId="0" xfId="0" applyNumberFormat="1" applyFont="1" applyFill="1" applyBorder="1" applyAlignment="1" applyProtection="1">
      <alignment horizontal="center" vertical="center"/>
      <protection locked="0"/>
    </xf>
    <xf numFmtId="0" fontId="47" fillId="0" borderId="0" xfId="0" applyFont="1">
      <alignment vertical="center"/>
    </xf>
    <xf numFmtId="176" fontId="24" fillId="0" borderId="47" xfId="0" applyNumberFormat="1" applyFont="1" applyFill="1" applyBorder="1" applyAlignment="1">
      <alignment horizontal="right" vertical="center"/>
    </xf>
    <xf numFmtId="176" fontId="24" fillId="8" borderId="110" xfId="0" applyNumberFormat="1" applyFont="1" applyFill="1" applyBorder="1" applyAlignment="1">
      <alignment horizontal="center" vertical="center"/>
    </xf>
    <xf numFmtId="176" fontId="24" fillId="10" borderId="31" xfId="0" applyNumberFormat="1" applyFont="1" applyFill="1" applyBorder="1" applyAlignment="1">
      <alignment horizontal="right" vertical="center"/>
    </xf>
    <xf numFmtId="176" fontId="24" fillId="0" borderId="61" xfId="0" applyNumberFormat="1" applyFont="1" applyFill="1" applyBorder="1" applyAlignment="1">
      <alignment horizontal="right" vertical="center"/>
    </xf>
    <xf numFmtId="176" fontId="24" fillId="8" borderId="111" xfId="0" applyNumberFormat="1" applyFont="1" applyFill="1" applyBorder="1" applyAlignment="1">
      <alignment horizontal="center" vertical="center"/>
    </xf>
    <xf numFmtId="176" fontId="24" fillId="10" borderId="32" xfId="0" applyNumberFormat="1" applyFont="1" applyFill="1" applyBorder="1" applyAlignment="1">
      <alignment horizontal="right" vertical="center"/>
    </xf>
    <xf numFmtId="178" fontId="16" fillId="0" borderId="85" xfId="0" applyNumberFormat="1" applyFont="1" applyFill="1" applyBorder="1" applyAlignment="1" applyProtection="1">
      <alignment horizontal="center" vertical="center"/>
      <protection locked="0"/>
    </xf>
    <xf numFmtId="178" fontId="16" fillId="0" borderId="87" xfId="0" applyNumberFormat="1" applyFont="1" applyFill="1" applyBorder="1" applyAlignment="1" applyProtection="1">
      <alignment horizontal="center" vertical="center"/>
      <protection locked="0"/>
    </xf>
    <xf numFmtId="178" fontId="16" fillId="0" borderId="74" xfId="0" applyNumberFormat="1" applyFont="1" applyFill="1" applyBorder="1" applyAlignment="1" applyProtection="1">
      <alignment horizontal="center" vertical="center"/>
      <protection locked="0"/>
    </xf>
    <xf numFmtId="0" fontId="26" fillId="7" borderId="5" xfId="0" applyFont="1" applyFill="1" applyBorder="1" applyAlignment="1">
      <alignment horizontal="center" vertical="center"/>
    </xf>
    <xf numFmtId="0" fontId="34" fillId="0" borderId="0" xfId="0" applyFont="1" applyFill="1" applyBorder="1">
      <alignment vertical="center"/>
    </xf>
    <xf numFmtId="0" fontId="48" fillId="0" borderId="0" xfId="0" applyFont="1" applyFill="1" applyBorder="1">
      <alignment vertical="center"/>
    </xf>
    <xf numFmtId="0" fontId="5" fillId="8" borderId="0" xfId="0" applyFont="1" applyFill="1">
      <alignment vertical="center"/>
    </xf>
    <xf numFmtId="0" fontId="16" fillId="0" borderId="112"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center" vertical="center" shrinkToFit="1"/>
      <protection locked="0"/>
    </xf>
    <xf numFmtId="176" fontId="16" fillId="9" borderId="31" xfId="0" applyNumberFormat="1" applyFont="1" applyFill="1" applyBorder="1" applyAlignment="1" applyProtection="1">
      <alignment vertical="center"/>
      <protection locked="0"/>
    </xf>
    <xf numFmtId="176" fontId="16" fillId="0" borderId="4" xfId="0" applyNumberFormat="1" applyFont="1" applyFill="1" applyBorder="1" applyAlignment="1" applyProtection="1">
      <alignment vertical="center"/>
      <protection locked="0"/>
    </xf>
    <xf numFmtId="176" fontId="34" fillId="0" borderId="0" xfId="0" applyNumberFormat="1" applyFont="1" applyFill="1" applyBorder="1" applyAlignment="1" applyProtection="1">
      <alignment vertical="center"/>
      <protection locked="0"/>
    </xf>
    <xf numFmtId="0" fontId="16" fillId="0" borderId="114"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center" vertical="center" shrinkToFit="1"/>
      <protection locked="0"/>
    </xf>
    <xf numFmtId="176" fontId="16" fillId="9" borderId="32" xfId="0" applyNumberFormat="1" applyFont="1" applyFill="1" applyBorder="1" applyAlignment="1" applyProtection="1">
      <alignment vertical="center"/>
      <protection locked="0"/>
    </xf>
    <xf numFmtId="0" fontId="26" fillId="0" borderId="0" xfId="0" applyFont="1" applyFill="1" applyBorder="1" applyAlignment="1">
      <alignment horizontal="center" vertical="center"/>
    </xf>
    <xf numFmtId="176" fontId="16" fillId="0" borderId="29" xfId="0" applyNumberFormat="1" applyFont="1" applyFill="1" applyBorder="1" applyAlignment="1" applyProtection="1">
      <alignment vertical="center"/>
      <protection locked="0"/>
    </xf>
    <xf numFmtId="0" fontId="29" fillId="4" borderId="33" xfId="0" applyFont="1" applyFill="1" applyBorder="1" applyAlignment="1">
      <alignment vertical="center" wrapText="1"/>
    </xf>
    <xf numFmtId="0" fontId="25" fillId="4" borderId="2" xfId="0" applyFont="1" applyFill="1" applyBorder="1" applyAlignment="1">
      <alignment vertical="center"/>
    </xf>
    <xf numFmtId="176" fontId="24" fillId="0" borderId="99" xfId="0" applyNumberFormat="1" applyFont="1" applyFill="1" applyBorder="1" applyAlignment="1">
      <alignment horizontal="right" vertical="center"/>
    </xf>
    <xf numFmtId="176" fontId="24" fillId="10" borderId="94" xfId="0" applyNumberFormat="1" applyFont="1" applyFill="1" applyBorder="1" applyAlignment="1">
      <alignment horizontal="right" vertical="center"/>
    </xf>
    <xf numFmtId="176" fontId="16" fillId="9" borderId="94" xfId="0" applyNumberFormat="1" applyFont="1" applyFill="1" applyBorder="1" applyAlignment="1" applyProtection="1">
      <alignment vertical="center"/>
      <protection locked="0"/>
    </xf>
    <xf numFmtId="179" fontId="20" fillId="0" borderId="0" xfId="0" applyNumberFormat="1" applyFont="1" applyFill="1" applyBorder="1" applyAlignment="1">
      <alignment horizontal="center" vertical="center"/>
    </xf>
    <xf numFmtId="0" fontId="16" fillId="0" borderId="29" xfId="0" applyFont="1" applyFill="1" applyBorder="1" applyAlignment="1">
      <alignment horizontal="center" vertical="center"/>
    </xf>
    <xf numFmtId="0" fontId="16" fillId="0" borderId="116" xfId="0" applyFont="1" applyFill="1" applyBorder="1" applyAlignment="1" applyProtection="1">
      <alignment vertical="center" shrinkToFit="1"/>
      <protection locked="0"/>
    </xf>
    <xf numFmtId="0" fontId="20" fillId="0" borderId="117" xfId="0" applyFont="1" applyFill="1" applyBorder="1" applyAlignment="1" applyProtection="1">
      <alignment vertical="center" shrinkToFit="1"/>
      <protection locked="0"/>
    </xf>
    <xf numFmtId="0" fontId="20" fillId="0" borderId="117" xfId="0" applyFont="1" applyFill="1" applyBorder="1" applyAlignment="1">
      <alignment horizontal="left" vertical="center" wrapText="1"/>
    </xf>
    <xf numFmtId="0" fontId="20" fillId="0" borderId="117" xfId="0" applyFont="1" applyFill="1" applyBorder="1" applyAlignment="1">
      <alignment vertical="center"/>
    </xf>
    <xf numFmtId="0" fontId="16" fillId="0" borderId="108" xfId="0" applyFont="1" applyFill="1" applyBorder="1" applyAlignment="1">
      <alignment vertical="center"/>
    </xf>
    <xf numFmtId="0" fontId="21" fillId="0" borderId="94" xfId="0" applyFont="1" applyBorder="1">
      <alignment vertical="center"/>
    </xf>
    <xf numFmtId="0" fontId="29" fillId="4" borderId="2" xfId="0" applyFont="1" applyFill="1" applyBorder="1" applyAlignment="1">
      <alignment vertical="center" wrapText="1"/>
    </xf>
    <xf numFmtId="0" fontId="49" fillId="0" borderId="0" xfId="0" applyFont="1" applyFill="1" applyBorder="1" applyAlignment="1">
      <alignment horizontal="left" vertical="center"/>
    </xf>
    <xf numFmtId="0" fontId="19" fillId="0" borderId="0" xfId="0" applyFont="1" applyFill="1" applyBorder="1" applyAlignment="1">
      <alignment horizontal="center" vertical="center"/>
    </xf>
    <xf numFmtId="0" fontId="16" fillId="8" borderId="85" xfId="0" applyFont="1" applyFill="1" applyBorder="1" applyAlignment="1" applyProtection="1">
      <alignment vertical="center"/>
      <protection locked="0"/>
    </xf>
    <xf numFmtId="0" fontId="16" fillId="8" borderId="118" xfId="0" applyFont="1" applyFill="1" applyBorder="1" applyAlignment="1" applyProtection="1">
      <alignment vertical="center" wrapText="1"/>
      <protection locked="0"/>
    </xf>
    <xf numFmtId="0" fontId="16" fillId="0" borderId="5" xfId="0" applyFont="1" applyFill="1" applyBorder="1">
      <alignment vertical="center"/>
    </xf>
    <xf numFmtId="0" fontId="16" fillId="8" borderId="49" xfId="0" applyFont="1" applyFill="1" applyBorder="1" applyAlignment="1" applyProtection="1">
      <alignment vertical="center"/>
      <protection locked="0"/>
    </xf>
    <xf numFmtId="0" fontId="16" fillId="8" borderId="79" xfId="0" applyFont="1" applyFill="1" applyBorder="1" applyAlignment="1" applyProtection="1">
      <alignment vertical="center"/>
      <protection locked="0"/>
    </xf>
    <xf numFmtId="0" fontId="16" fillId="8" borderId="85" xfId="0" applyFont="1" applyFill="1" applyBorder="1" applyAlignment="1">
      <alignment vertical="center"/>
    </xf>
    <xf numFmtId="0" fontId="16" fillId="8" borderId="79" xfId="0" applyFont="1" applyFill="1" applyBorder="1" applyAlignment="1">
      <alignment vertical="center"/>
    </xf>
    <xf numFmtId="0" fontId="20" fillId="0" borderId="0" xfId="0" applyFont="1" applyFill="1" applyBorder="1" applyAlignment="1">
      <alignment horizontal="right" vertical="center"/>
    </xf>
    <xf numFmtId="176" fontId="32" fillId="0" borderId="71" xfId="0" applyNumberFormat="1" applyFont="1" applyBorder="1">
      <alignment vertical="center"/>
    </xf>
    <xf numFmtId="176" fontId="32" fillId="8" borderId="49" xfId="0" applyNumberFormat="1" applyFont="1" applyFill="1" applyBorder="1">
      <alignment vertical="center"/>
    </xf>
    <xf numFmtId="176" fontId="24" fillId="8" borderId="119" xfId="0" applyNumberFormat="1" applyFont="1" applyFill="1" applyBorder="1" applyAlignment="1">
      <alignment horizontal="center" vertical="center"/>
    </xf>
    <xf numFmtId="0" fontId="16" fillId="0" borderId="120" xfId="0" applyFont="1" applyFill="1" applyBorder="1" applyAlignment="1" applyProtection="1">
      <alignment horizontal="center" vertical="center" shrinkToFit="1"/>
      <protection locked="0"/>
    </xf>
    <xf numFmtId="0" fontId="16" fillId="0" borderId="121" xfId="0" applyFont="1" applyFill="1" applyBorder="1" applyAlignment="1" applyProtection="1">
      <alignment horizontal="center" vertical="center" shrinkToFit="1"/>
      <protection locked="0"/>
    </xf>
    <xf numFmtId="0" fontId="26" fillId="0" borderId="79" xfId="0" applyFont="1" applyFill="1" applyBorder="1" applyAlignment="1">
      <alignment vertical="center"/>
    </xf>
    <xf numFmtId="0" fontId="16" fillId="0" borderId="5" xfId="0" applyFont="1" applyFill="1" applyBorder="1" applyAlignment="1">
      <alignment horizontal="center" vertical="center"/>
    </xf>
    <xf numFmtId="0" fontId="16" fillId="0" borderId="0" xfId="0" applyFont="1" applyFill="1" applyBorder="1" applyAlignment="1">
      <alignment vertical="center" wrapText="1"/>
    </xf>
    <xf numFmtId="0" fontId="16" fillId="0" borderId="64" xfId="0" applyFont="1" applyFill="1" applyBorder="1" applyAlignment="1" applyProtection="1">
      <alignment vertical="center" shrinkToFit="1"/>
      <protection locked="0"/>
    </xf>
    <xf numFmtId="0" fontId="27" fillId="0" borderId="0" xfId="0" applyFont="1" applyFill="1" applyBorder="1" applyAlignment="1">
      <alignment horizontal="center" vertical="center"/>
    </xf>
    <xf numFmtId="0" fontId="44" fillId="0" borderId="0" xfId="0" applyFont="1" applyFill="1">
      <alignment vertical="center"/>
    </xf>
    <xf numFmtId="0" fontId="25" fillId="0" borderId="0" xfId="0" applyFont="1" applyAlignment="1"/>
    <xf numFmtId="49" fontId="20" fillId="0" borderId="5" xfId="0" applyNumberFormat="1" applyFont="1" applyFill="1" applyBorder="1" applyAlignment="1">
      <alignment vertical="center" wrapText="1"/>
    </xf>
    <xf numFmtId="49" fontId="26" fillId="0" borderId="122" xfId="0" applyNumberFormat="1" applyFont="1" applyFill="1" applyBorder="1" applyAlignment="1">
      <alignment horizontal="center" vertical="center" wrapText="1"/>
    </xf>
    <xf numFmtId="0" fontId="20" fillId="0" borderId="72" xfId="0" applyFont="1" applyFill="1" applyBorder="1" applyAlignment="1">
      <alignment horizontal="left" vertical="center" wrapText="1"/>
    </xf>
    <xf numFmtId="0" fontId="20" fillId="0" borderId="73" xfId="0" applyFont="1" applyFill="1" applyBorder="1" applyAlignment="1">
      <alignment horizontal="left" vertical="center" wrapText="1"/>
    </xf>
    <xf numFmtId="0" fontId="20" fillId="0" borderId="74" xfId="0" applyFont="1" applyFill="1" applyBorder="1" applyAlignment="1">
      <alignment horizontal="left" vertical="center" wrapText="1"/>
    </xf>
    <xf numFmtId="0" fontId="20" fillId="0" borderId="75" xfId="0" applyFont="1" applyFill="1" applyBorder="1" applyAlignment="1">
      <alignment horizontal="left" vertical="center" wrapText="1"/>
    </xf>
    <xf numFmtId="0" fontId="20" fillId="0" borderId="94" xfId="0" applyFont="1" applyFill="1" applyBorder="1" applyAlignment="1">
      <alignment horizontal="left" vertical="center" wrapText="1"/>
    </xf>
    <xf numFmtId="0" fontId="29" fillId="4" borderId="71" xfId="0" applyFont="1" applyFill="1" applyBorder="1" applyAlignment="1">
      <alignment vertical="center" wrapText="1"/>
    </xf>
    <xf numFmtId="49" fontId="20" fillId="0" borderId="5" xfId="0" applyNumberFormat="1" applyFont="1" applyFill="1" applyBorder="1" applyAlignment="1">
      <alignment horizontal="left" vertical="top" wrapText="1"/>
    </xf>
    <xf numFmtId="0" fontId="0" fillId="0" borderId="123" xfId="0" applyFont="1" applyFill="1" applyBorder="1" applyAlignment="1">
      <alignment vertical="center"/>
    </xf>
    <xf numFmtId="0" fontId="30" fillId="0" borderId="124" xfId="0" applyFont="1" applyFill="1" applyBorder="1" applyAlignment="1">
      <alignment vertical="center" wrapText="1"/>
    </xf>
    <xf numFmtId="0" fontId="19" fillId="0" borderId="124" xfId="0" applyFont="1" applyFill="1" applyBorder="1">
      <alignment vertical="center"/>
    </xf>
    <xf numFmtId="0" fontId="0" fillId="0" borderId="125" xfId="0" applyFont="1" applyFill="1" applyBorder="1">
      <alignment vertical="center"/>
    </xf>
    <xf numFmtId="0" fontId="16" fillId="8" borderId="0" xfId="0" applyFont="1" applyFill="1" applyBorder="1" applyAlignment="1">
      <alignment horizontal="center" vertical="center"/>
    </xf>
    <xf numFmtId="0" fontId="16" fillId="0" borderId="0" xfId="0" applyFont="1" applyFill="1" applyBorder="1" applyAlignment="1" applyProtection="1">
      <alignment vertical="center"/>
      <protection locked="0"/>
    </xf>
    <xf numFmtId="0" fontId="16" fillId="0" borderId="0" xfId="0" applyFont="1" applyFill="1" applyBorder="1" applyAlignment="1" applyProtection="1">
      <alignment vertical="center" wrapText="1"/>
      <protection locked="0"/>
    </xf>
    <xf numFmtId="0" fontId="16" fillId="0" borderId="0" xfId="0" applyFont="1" applyFill="1" applyBorder="1" applyAlignment="1" applyProtection="1">
      <alignment horizontal="left" vertical="center"/>
      <protection locked="0"/>
    </xf>
    <xf numFmtId="0" fontId="0" fillId="10" borderId="99" xfId="0" applyFill="1" applyBorder="1" applyAlignment="1">
      <alignment vertical="center"/>
    </xf>
    <xf numFmtId="0" fontId="20" fillId="0" borderId="0" xfId="0" applyFont="1" applyFill="1" applyBorder="1" applyAlignment="1" applyProtection="1">
      <alignment horizontal="center" vertical="center" wrapText="1" shrinkToFit="1"/>
      <protection locked="0"/>
    </xf>
    <xf numFmtId="179" fontId="20" fillId="0" borderId="49" xfId="0" applyNumberFormat="1" applyFont="1" applyFill="1" applyBorder="1" applyAlignment="1">
      <alignment horizontal="center" vertical="center"/>
    </xf>
    <xf numFmtId="0" fontId="43" fillId="0" borderId="0" xfId="0" applyFont="1" applyBorder="1" applyAlignment="1">
      <alignment horizontal="left" vertical="center"/>
    </xf>
    <xf numFmtId="49" fontId="20" fillId="0" borderId="0" xfId="0" applyNumberFormat="1" applyFont="1" applyFill="1" applyBorder="1" applyAlignment="1">
      <alignment vertical="center" wrapText="1"/>
    </xf>
    <xf numFmtId="49" fontId="26" fillId="0" borderId="0" xfId="0" applyNumberFormat="1" applyFont="1" applyBorder="1" applyAlignment="1">
      <alignment horizontal="left" vertical="center" wrapText="1"/>
    </xf>
    <xf numFmtId="49" fontId="26" fillId="0" borderId="0" xfId="0" applyNumberFormat="1" applyFont="1" applyFill="1" applyBorder="1" applyAlignment="1">
      <alignment horizontal="center" vertical="center" wrapText="1"/>
    </xf>
    <xf numFmtId="49" fontId="20" fillId="0" borderId="0" xfId="0" applyNumberFormat="1" applyFont="1" applyFill="1" applyBorder="1" applyAlignment="1">
      <alignment horizontal="left" vertical="top" wrapText="1"/>
    </xf>
    <xf numFmtId="0" fontId="17" fillId="0" borderId="123" xfId="0" applyFont="1" applyBorder="1">
      <alignment vertical="center"/>
    </xf>
    <xf numFmtId="0" fontId="17" fillId="0" borderId="124" xfId="0" applyFont="1" applyBorder="1">
      <alignment vertical="center"/>
    </xf>
    <xf numFmtId="0" fontId="21" fillId="0" borderId="124" xfId="0" applyFont="1" applyFill="1" applyBorder="1">
      <alignment vertical="center"/>
    </xf>
    <xf numFmtId="0" fontId="18" fillId="0" borderId="125" xfId="0" applyFont="1" applyBorder="1">
      <alignment vertical="center"/>
    </xf>
    <xf numFmtId="0" fontId="16" fillId="0" borderId="6" xfId="0" applyFont="1" applyFill="1" applyBorder="1" applyAlignment="1" applyProtection="1">
      <alignment horizontal="center" vertical="center" wrapText="1" shrinkToFit="1"/>
      <protection locked="0"/>
    </xf>
    <xf numFmtId="0" fontId="26" fillId="11" borderId="58" xfId="0" applyFont="1" applyFill="1" applyBorder="1" applyAlignment="1">
      <alignment vertical="center"/>
    </xf>
    <xf numFmtId="0" fontId="16" fillId="0" borderId="2" xfId="0" applyFont="1" applyFill="1" applyBorder="1">
      <alignment vertical="center"/>
    </xf>
    <xf numFmtId="179" fontId="16" fillId="0" borderId="126" xfId="0" applyNumberFormat="1" applyFont="1" applyFill="1" applyBorder="1" applyAlignment="1">
      <alignment horizontal="center" vertical="center"/>
    </xf>
    <xf numFmtId="0" fontId="16" fillId="11" borderId="58" xfId="0" applyFont="1" applyFill="1" applyBorder="1" applyAlignment="1">
      <alignment horizontal="center" vertical="center"/>
    </xf>
    <xf numFmtId="0" fontId="16" fillId="0" borderId="3" xfId="0" applyFont="1" applyFill="1" applyBorder="1" applyAlignment="1" applyProtection="1">
      <alignment horizontal="center" vertical="center" wrapText="1" shrinkToFit="1"/>
      <protection locked="0"/>
    </xf>
    <xf numFmtId="0" fontId="26" fillId="0" borderId="5" xfId="0" applyFont="1" applyFill="1" applyBorder="1" applyAlignment="1">
      <alignment vertical="center" shrinkToFit="1"/>
    </xf>
    <xf numFmtId="0" fontId="26" fillId="0" borderId="5" xfId="0" applyFont="1" applyFill="1" applyBorder="1" applyAlignment="1">
      <alignment vertical="center"/>
    </xf>
    <xf numFmtId="179" fontId="16" fillId="0" borderId="2" xfId="0" applyNumberFormat="1" applyFont="1" applyFill="1" applyBorder="1" applyAlignment="1">
      <alignment vertical="center"/>
    </xf>
    <xf numFmtId="179" fontId="16" fillId="0" borderId="127" xfId="0" applyNumberFormat="1" applyFont="1" applyFill="1" applyBorder="1" applyAlignment="1">
      <alignment horizontal="center" vertical="center"/>
    </xf>
    <xf numFmtId="0" fontId="3" fillId="0" borderId="79" xfId="0" applyFont="1" applyFill="1" applyBorder="1" applyAlignment="1">
      <alignment horizontal="center" vertical="center" wrapText="1"/>
    </xf>
    <xf numFmtId="0" fontId="43" fillId="0" borderId="44" xfId="0" applyFont="1" applyBorder="1" applyAlignment="1">
      <alignment horizontal="left" vertical="center"/>
    </xf>
    <xf numFmtId="0" fontId="43" fillId="0" borderId="46" xfId="0" applyFont="1" applyBorder="1" applyAlignment="1">
      <alignment horizontal="left" vertical="center"/>
    </xf>
    <xf numFmtId="0" fontId="16" fillId="0" borderId="0" xfId="0" applyFont="1" applyBorder="1" applyAlignment="1">
      <alignment vertical="top"/>
    </xf>
    <xf numFmtId="178" fontId="16" fillId="0" borderId="0" xfId="0" applyNumberFormat="1" applyFont="1" applyFill="1">
      <alignment vertical="center"/>
    </xf>
    <xf numFmtId="0" fontId="7" fillId="10" borderId="31" xfId="0" applyFont="1" applyFill="1" applyBorder="1" applyAlignment="1">
      <alignment vertical="center"/>
    </xf>
    <xf numFmtId="0" fontId="7" fillId="11" borderId="58" xfId="0" applyFont="1" applyFill="1" applyBorder="1" applyAlignment="1">
      <alignment horizontal="center" vertical="center"/>
    </xf>
    <xf numFmtId="176" fontId="16" fillId="0" borderId="0" xfId="0" applyNumberFormat="1" applyFont="1" applyFill="1">
      <alignment vertical="center"/>
    </xf>
    <xf numFmtId="0" fontId="43" fillId="0" borderId="57" xfId="0" applyFont="1" applyBorder="1" applyAlignment="1">
      <alignment horizontal="left" vertical="center"/>
    </xf>
    <xf numFmtId="0" fontId="43" fillId="0" borderId="59" xfId="0" applyFont="1" applyBorder="1" applyAlignment="1">
      <alignment horizontal="left" vertical="center"/>
    </xf>
    <xf numFmtId="0" fontId="7" fillId="10" borderId="32" xfId="0" applyFont="1" applyFill="1" applyBorder="1" applyAlignment="1">
      <alignment vertical="center"/>
    </xf>
    <xf numFmtId="0" fontId="7" fillId="10" borderId="31" xfId="0" applyFont="1" applyFill="1" applyBorder="1">
      <alignment vertical="center"/>
    </xf>
    <xf numFmtId="0" fontId="7" fillId="10" borderId="32" xfId="0" applyFont="1" applyFill="1" applyBorder="1">
      <alignment vertical="center"/>
    </xf>
    <xf numFmtId="0" fontId="50" fillId="0" borderId="0" xfId="0" applyFont="1" applyFill="1">
      <alignment vertical="center"/>
    </xf>
    <xf numFmtId="0" fontId="51" fillId="0" borderId="0" xfId="0" applyFont="1" applyFill="1">
      <alignment vertical="center"/>
    </xf>
    <xf numFmtId="0" fontId="43" fillId="0" borderId="123" xfId="0" applyFont="1" applyBorder="1" applyAlignment="1">
      <alignment horizontal="left" vertical="center"/>
    </xf>
    <xf numFmtId="0" fontId="43" fillId="0" borderId="125" xfId="0" applyFont="1" applyBorder="1" applyAlignment="1">
      <alignment horizontal="left" vertical="center"/>
    </xf>
    <xf numFmtId="0" fontId="36" fillId="0" borderId="0" xfId="0" applyFont="1" applyFill="1">
      <alignment vertical="center"/>
    </xf>
    <xf numFmtId="0" fontId="52" fillId="0" borderId="0" xfId="0" applyFont="1" applyFill="1">
      <alignment vertical="center"/>
    </xf>
    <xf numFmtId="0" fontId="53" fillId="10" borderId="94" xfId="0" applyFont="1" applyFill="1" applyBorder="1">
      <alignment vertical="center"/>
    </xf>
    <xf numFmtId="0" fontId="26" fillId="0" borderId="0" xfId="0" applyFont="1">
      <alignment vertical="center"/>
    </xf>
    <xf numFmtId="0" fontId="54" fillId="0" borderId="0" xfId="0" applyFont="1" applyProtection="1">
      <alignment vertical="center"/>
      <protection locked="0"/>
    </xf>
    <xf numFmtId="0" fontId="0" fillId="0" borderId="0" xfId="0" applyFont="1" applyProtection="1">
      <alignment vertical="center"/>
      <protection locked="0"/>
    </xf>
    <xf numFmtId="0" fontId="41" fillId="0" borderId="3" xfId="0" applyFont="1" applyFill="1" applyBorder="1" applyAlignment="1">
      <alignment horizontal="center" vertical="center"/>
    </xf>
    <xf numFmtId="0" fontId="41" fillId="0" borderId="0" xfId="0" applyFont="1" applyFill="1" applyBorder="1" applyAlignment="1">
      <alignment horizontal="center" vertical="center"/>
    </xf>
    <xf numFmtId="0" fontId="0" fillId="0" borderId="0" xfId="0" applyFont="1" applyFill="1" applyBorder="1" applyAlignment="1" applyProtection="1">
      <alignment horizontal="center" vertical="center"/>
      <protection locked="0"/>
    </xf>
    <xf numFmtId="0" fontId="20" fillId="8" borderId="6" xfId="0" applyFont="1" applyFill="1" applyBorder="1" applyAlignment="1" applyProtection="1">
      <alignment horizontal="center" vertical="center" wrapText="1"/>
      <protection locked="0"/>
    </xf>
    <xf numFmtId="0" fontId="20" fillId="8" borderId="8" xfId="0" applyFont="1" applyFill="1" applyBorder="1" applyAlignment="1" applyProtection="1">
      <alignment horizontal="center" vertical="center" wrapText="1"/>
      <protection locked="0"/>
    </xf>
    <xf numFmtId="0" fontId="20" fillId="8" borderId="7" xfId="0" applyFont="1" applyFill="1" applyBorder="1" applyAlignment="1" applyProtection="1">
      <alignment horizontal="center" vertical="center" wrapText="1"/>
      <protection locked="0"/>
    </xf>
    <xf numFmtId="0" fontId="25" fillId="8" borderId="128" xfId="0" applyFont="1" applyFill="1" applyBorder="1" applyAlignment="1" applyProtection="1">
      <alignment horizontal="center" vertical="center" wrapText="1"/>
      <protection locked="0"/>
    </xf>
    <xf numFmtId="0" fontId="26" fillId="0" borderId="6" xfId="0" applyNumberFormat="1" applyFont="1" applyFill="1" applyBorder="1" applyAlignment="1" applyProtection="1">
      <alignment horizontal="center" vertical="center"/>
      <protection locked="0"/>
    </xf>
    <xf numFmtId="180" fontId="16" fillId="0" borderId="3" xfId="0" applyNumberFormat="1"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0" borderId="22" xfId="0" applyFont="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26" fillId="5" borderId="102" xfId="0" applyFont="1" applyFill="1" applyBorder="1" applyAlignment="1" applyProtection="1">
      <alignment horizontal="center" vertical="center"/>
      <protection locked="0"/>
    </xf>
    <xf numFmtId="0" fontId="26" fillId="9" borderId="102" xfId="0" applyFont="1" applyFill="1" applyBorder="1" applyAlignment="1" applyProtection="1">
      <alignment horizontal="center" vertical="center"/>
      <protection locked="0"/>
    </xf>
    <xf numFmtId="0" fontId="26" fillId="2" borderId="129" xfId="0" applyFont="1" applyFill="1" applyBorder="1" applyAlignment="1" applyProtection="1">
      <alignment horizontal="center" vertical="center"/>
      <protection locked="0"/>
    </xf>
    <xf numFmtId="0" fontId="16" fillId="0" borderId="0" xfId="0" applyFont="1" applyAlignment="1">
      <alignment vertical="center" wrapText="1"/>
    </xf>
    <xf numFmtId="0" fontId="26" fillId="8" borderId="34" xfId="0" applyFont="1" applyFill="1" applyBorder="1" applyAlignment="1" applyProtection="1">
      <alignment horizontal="center" vertical="center" wrapText="1"/>
      <protection locked="0"/>
    </xf>
    <xf numFmtId="0" fontId="26" fillId="8" borderId="42" xfId="0" applyFont="1" applyFill="1" applyBorder="1" applyAlignment="1" applyProtection="1">
      <alignment horizontal="center" vertical="center"/>
      <protection locked="0"/>
    </xf>
    <xf numFmtId="0" fontId="16" fillId="8" borderId="9" xfId="0" applyFont="1" applyFill="1" applyBorder="1" applyAlignment="1" applyProtection="1">
      <alignment horizontal="center" vertical="center"/>
      <protection locked="0"/>
    </xf>
    <xf numFmtId="0" fontId="23" fillId="8" borderId="130" xfId="0" applyFont="1" applyFill="1" applyBorder="1" applyAlignment="1" applyProtection="1">
      <alignment horizontal="center" vertical="center" wrapText="1"/>
      <protection locked="0"/>
    </xf>
    <xf numFmtId="0" fontId="26" fillId="8" borderId="93" xfId="0" applyNumberFormat="1" applyFont="1" applyFill="1" applyBorder="1" applyAlignment="1" applyProtection="1">
      <alignment vertical="center"/>
      <protection locked="0"/>
    </xf>
    <xf numFmtId="0" fontId="26" fillId="8" borderId="97" xfId="0" applyNumberFormat="1" applyFont="1" applyFill="1" applyBorder="1" applyAlignment="1" applyProtection="1">
      <alignment horizontal="center" vertical="center"/>
      <protection locked="0"/>
    </xf>
    <xf numFmtId="0" fontId="20" fillId="0" borderId="0" xfId="0" applyFont="1" applyBorder="1" applyAlignment="1" applyProtection="1">
      <alignment horizontal="center" vertical="center"/>
      <protection locked="0"/>
    </xf>
    <xf numFmtId="0" fontId="0" fillId="0" borderId="0" xfId="0" applyFont="1" applyAlignment="1" applyProtection="1">
      <alignment vertical="center"/>
      <protection locked="0"/>
    </xf>
    <xf numFmtId="0" fontId="41" fillId="0" borderId="4" xfId="0" applyFont="1" applyFill="1" applyBorder="1" applyAlignment="1">
      <alignment horizontal="center" vertical="center"/>
    </xf>
    <xf numFmtId="0" fontId="16" fillId="0" borderId="27" xfId="0" applyFont="1" applyBorder="1" applyAlignment="1" applyProtection="1">
      <alignment horizontal="center" vertical="center"/>
      <protection locked="0"/>
    </xf>
    <xf numFmtId="0" fontId="26" fillId="5" borderId="29" xfId="0" applyFont="1" applyFill="1" applyBorder="1" applyAlignment="1" applyProtection="1">
      <alignment horizontal="center" vertical="center"/>
      <protection locked="0"/>
    </xf>
    <xf numFmtId="0" fontId="26" fillId="9" borderId="29" xfId="0" applyFont="1" applyFill="1" applyBorder="1" applyAlignment="1" applyProtection="1">
      <alignment horizontal="center" vertical="center"/>
      <protection locked="0"/>
    </xf>
    <xf numFmtId="0" fontId="26" fillId="2" borderId="131" xfId="0" applyFont="1" applyFill="1" applyBorder="1" applyAlignment="1" applyProtection="1">
      <alignment horizontal="center" vertical="center"/>
      <protection locked="0"/>
    </xf>
    <xf numFmtId="0" fontId="26" fillId="8" borderId="50" xfId="0" applyFont="1" applyFill="1" applyBorder="1" applyAlignment="1" applyProtection="1">
      <alignment horizontal="center" vertical="center"/>
      <protection locked="0"/>
    </xf>
    <xf numFmtId="0" fontId="26" fillId="8" borderId="0" xfId="0" applyFont="1" applyFill="1" applyBorder="1" applyAlignment="1" applyProtection="1">
      <alignment horizontal="center" vertical="center"/>
      <protection locked="0"/>
    </xf>
    <xf numFmtId="0" fontId="16" fillId="8" borderId="2" xfId="0" applyFont="1" applyFill="1" applyBorder="1" applyAlignment="1" applyProtection="1">
      <alignment horizontal="center" vertical="center"/>
      <protection locked="0"/>
    </xf>
    <xf numFmtId="0" fontId="23" fillId="8" borderId="132" xfId="0" applyFont="1" applyFill="1" applyBorder="1" applyAlignment="1" applyProtection="1">
      <alignment horizontal="center" vertical="center" wrapText="1"/>
      <protection locked="0"/>
    </xf>
    <xf numFmtId="0" fontId="26" fillId="8" borderId="133" xfId="0" applyNumberFormat="1" applyFont="1" applyFill="1" applyBorder="1" applyAlignment="1" applyProtection="1">
      <alignment vertical="center"/>
      <protection locked="0"/>
    </xf>
    <xf numFmtId="0" fontId="26" fillId="8" borderId="16" xfId="0" applyNumberFormat="1" applyFont="1" applyFill="1" applyBorder="1" applyAlignment="1" applyProtection="1">
      <alignment horizontal="center" vertical="center"/>
      <protection locked="0"/>
    </xf>
    <xf numFmtId="0" fontId="20" fillId="0" borderId="0" xfId="0" applyFont="1" applyBorder="1" applyAlignment="1" applyProtection="1">
      <alignment vertical="center"/>
      <protection locked="0"/>
    </xf>
    <xf numFmtId="0" fontId="41" fillId="0" borderId="31" xfId="0" applyFont="1" applyFill="1" applyBorder="1" applyAlignment="1">
      <alignment vertical="center"/>
    </xf>
    <xf numFmtId="0" fontId="41" fillId="0" borderId="0" xfId="0" applyFont="1" applyFill="1" applyBorder="1" applyAlignment="1">
      <alignment vertical="center"/>
    </xf>
    <xf numFmtId="0" fontId="41" fillId="0" borderId="32" xfId="0" applyFont="1" applyFill="1" applyBorder="1" applyAlignment="1">
      <alignment vertical="center"/>
    </xf>
    <xf numFmtId="0" fontId="26" fillId="8" borderId="81" xfId="0" applyFont="1" applyFill="1" applyBorder="1" applyAlignment="1" applyProtection="1">
      <alignment horizontal="center" vertical="center"/>
      <protection locked="0"/>
    </xf>
    <xf numFmtId="0" fontId="26" fillId="8" borderId="49" xfId="0" applyFont="1" applyFill="1" applyBorder="1" applyAlignment="1" applyProtection="1">
      <alignment horizontal="center" vertical="center"/>
      <protection locked="0"/>
    </xf>
    <xf numFmtId="0" fontId="16" fillId="8" borderId="79" xfId="0" applyFont="1" applyFill="1" applyBorder="1" applyAlignment="1" applyProtection="1">
      <alignment horizontal="center" vertical="center"/>
      <protection locked="0"/>
    </xf>
    <xf numFmtId="0" fontId="26" fillId="8" borderId="83" xfId="0" applyNumberFormat="1" applyFont="1" applyFill="1" applyBorder="1" applyAlignment="1" applyProtection="1">
      <alignment vertical="center"/>
      <protection locked="0"/>
    </xf>
    <xf numFmtId="0" fontId="26" fillId="8" borderId="20" xfId="0" applyNumberFormat="1" applyFont="1" applyFill="1" applyBorder="1" applyAlignment="1" applyProtection="1">
      <alignment horizontal="center" vertical="center"/>
      <protection locked="0"/>
    </xf>
    <xf numFmtId="0" fontId="0" fillId="8" borderId="3" xfId="0" applyFont="1" applyFill="1" applyBorder="1" applyAlignment="1" applyProtection="1">
      <alignment horizontal="center" vertical="center"/>
      <protection locked="0"/>
    </xf>
    <xf numFmtId="0" fontId="0" fillId="8" borderId="3" xfId="0" applyFont="1" applyFill="1" applyBorder="1" applyAlignment="1" applyProtection="1">
      <alignment vertical="center"/>
      <protection locked="0"/>
    </xf>
    <xf numFmtId="0" fontId="0" fillId="8" borderId="6" xfId="0" applyFont="1" applyFill="1" applyBorder="1" applyAlignment="1" applyProtection="1">
      <alignment vertical="center"/>
      <protection locked="0"/>
    </xf>
    <xf numFmtId="0" fontId="0" fillId="8" borderId="7" xfId="0" applyFont="1" applyFill="1" applyBorder="1" applyAlignment="1" applyProtection="1">
      <alignment vertical="center"/>
      <protection locked="0"/>
    </xf>
    <xf numFmtId="0" fontId="26" fillId="8" borderId="3" xfId="0" applyNumberFormat="1" applyFont="1" applyFill="1" applyBorder="1" applyAlignment="1" applyProtection="1">
      <alignment horizontal="center" vertical="center"/>
      <protection locked="0"/>
    </xf>
    <xf numFmtId="0" fontId="26" fillId="8" borderId="42" xfId="0" applyFont="1" applyFill="1" applyBorder="1" applyAlignment="1" applyProtection="1">
      <alignment horizontal="center" vertical="center" wrapText="1"/>
      <protection locked="0"/>
    </xf>
    <xf numFmtId="0" fontId="26" fillId="8" borderId="9" xfId="0" applyFont="1" applyFill="1" applyBorder="1" applyAlignment="1" applyProtection="1">
      <alignment horizontal="center" vertical="center" wrapText="1"/>
      <protection locked="0"/>
    </xf>
    <xf numFmtId="0" fontId="26" fillId="8" borderId="6" xfId="0" applyNumberFormat="1" applyFont="1" applyFill="1" applyBorder="1" applyAlignment="1" applyProtection="1">
      <alignment vertical="center"/>
      <protection locked="0"/>
    </xf>
    <xf numFmtId="0" fontId="26" fillId="8" borderId="3" xfId="0" applyNumberFormat="1" applyFont="1" applyFill="1" applyBorder="1" applyAlignment="1" applyProtection="1">
      <alignment vertical="center"/>
      <protection locked="0"/>
    </xf>
    <xf numFmtId="0" fontId="26" fillId="8" borderId="34" xfId="0" applyFont="1" applyFill="1" applyBorder="1" applyAlignment="1" applyProtection="1">
      <alignment horizontal="center" vertical="center"/>
      <protection locked="0"/>
    </xf>
    <xf numFmtId="0" fontId="26" fillId="8" borderId="9" xfId="0" applyFont="1" applyFill="1" applyBorder="1" applyAlignment="1" applyProtection="1">
      <alignment horizontal="center" vertical="center"/>
      <protection locked="0"/>
    </xf>
    <xf numFmtId="0" fontId="26" fillId="8" borderId="6" xfId="0" applyFont="1" applyFill="1" applyBorder="1" applyAlignment="1" applyProtection="1">
      <alignment horizontal="center" vertical="center"/>
      <protection locked="0"/>
    </xf>
    <xf numFmtId="0" fontId="26" fillId="8" borderId="8" xfId="0" applyFont="1" applyFill="1" applyBorder="1" applyAlignment="1" applyProtection="1">
      <alignment horizontal="center" vertical="center"/>
      <protection locked="0"/>
    </xf>
    <xf numFmtId="0" fontId="26" fillId="8" borderId="7" xfId="0" applyFont="1" applyFill="1" applyBorder="1" applyAlignment="1" applyProtection="1">
      <alignment vertical="center"/>
      <protection locked="0"/>
    </xf>
    <xf numFmtId="0" fontId="26" fillId="8" borderId="8" xfId="0" applyNumberFormat="1" applyFont="1" applyFill="1" applyBorder="1" applyAlignment="1" applyProtection="1">
      <alignment vertical="center"/>
      <protection locked="0"/>
    </xf>
    <xf numFmtId="0" fontId="26" fillId="8" borderId="79" xfId="0" applyFont="1" applyFill="1" applyBorder="1" applyAlignment="1" applyProtection="1">
      <alignment horizontal="center" vertical="center"/>
      <protection locked="0"/>
    </xf>
    <xf numFmtId="0" fontId="26" fillId="8" borderId="29" xfId="0" applyNumberFormat="1" applyFont="1" applyFill="1" applyBorder="1" applyAlignment="1" applyProtection="1">
      <alignment vertical="center"/>
      <protection locked="0"/>
    </xf>
    <xf numFmtId="0" fontId="41" fillId="0" borderId="94" xfId="0" applyFont="1" applyFill="1" applyBorder="1" applyAlignment="1">
      <alignment vertical="center"/>
    </xf>
    <xf numFmtId="0" fontId="26" fillId="5" borderId="5" xfId="0" applyFont="1" applyFill="1" applyBorder="1" applyAlignment="1" applyProtection="1">
      <alignment horizontal="center" vertical="center"/>
      <protection locked="0"/>
    </xf>
    <xf numFmtId="0" fontId="26" fillId="9" borderId="5" xfId="0" applyFont="1" applyFill="1" applyBorder="1" applyAlignment="1" applyProtection="1">
      <alignment horizontal="center" vertical="center"/>
      <protection locked="0"/>
    </xf>
    <xf numFmtId="0" fontId="0" fillId="0" borderId="0" xfId="0" applyFont="1" applyFill="1" applyBorder="1" applyAlignment="1" applyProtection="1">
      <alignment horizontal="right" vertical="center"/>
      <protection locked="0"/>
    </xf>
    <xf numFmtId="0" fontId="26" fillId="8" borderId="6" xfId="0" applyNumberFormat="1" applyFont="1" applyFill="1" applyBorder="1" applyAlignment="1" applyProtection="1">
      <alignment vertical="center" shrinkToFit="1"/>
      <protection locked="0"/>
    </xf>
    <xf numFmtId="0" fontId="26" fillId="8" borderId="3" xfId="0" applyNumberFormat="1" applyFont="1" applyFill="1" applyBorder="1" applyAlignment="1" applyProtection="1">
      <alignment horizontal="left" vertical="center" shrinkToFit="1"/>
      <protection locked="0"/>
    </xf>
    <xf numFmtId="0" fontId="26" fillId="0" borderId="27"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176" fontId="26" fillId="0" borderId="3" xfId="0" applyNumberFormat="1" applyFont="1" applyBorder="1" applyAlignment="1" applyProtection="1">
      <alignment vertical="center" shrinkToFit="1"/>
    </xf>
    <xf numFmtId="176" fontId="26" fillId="0" borderId="131" xfId="0" applyNumberFormat="1" applyFont="1" applyBorder="1" applyAlignment="1" applyProtection="1">
      <alignment vertical="center" shrinkToFit="1"/>
    </xf>
    <xf numFmtId="0" fontId="26" fillId="8" borderId="7" xfId="0" applyFont="1" applyFill="1" applyBorder="1" applyAlignment="1" applyProtection="1">
      <alignment horizontal="center" vertical="center"/>
      <protection locked="0"/>
    </xf>
    <xf numFmtId="0" fontId="23" fillId="8" borderId="134" xfId="0" applyFont="1" applyFill="1" applyBorder="1" applyAlignment="1" applyProtection="1">
      <alignment horizontal="center" vertical="center" wrapText="1"/>
      <protection locked="0"/>
    </xf>
    <xf numFmtId="0" fontId="26" fillId="8" borderId="3" xfId="0" applyNumberFormat="1" applyFont="1" applyFill="1" applyBorder="1" applyAlignment="1" applyProtection="1">
      <alignment horizontal="left" vertical="center" wrapText="1"/>
      <protection locked="0"/>
    </xf>
    <xf numFmtId="0" fontId="26" fillId="8" borderId="6" xfId="0" applyNumberFormat="1" applyFont="1" applyFill="1" applyBorder="1" applyAlignment="1" applyProtection="1">
      <alignment horizontal="left" vertical="center" wrapText="1"/>
      <protection locked="0"/>
    </xf>
    <xf numFmtId="0" fontId="26" fillId="0" borderId="27" xfId="0" applyFont="1" applyBorder="1" applyAlignment="1" applyProtection="1">
      <alignment horizontal="center" vertical="center"/>
      <protection locked="0"/>
    </xf>
    <xf numFmtId="176" fontId="26" fillId="0" borderId="3" xfId="0" applyNumberFormat="1" applyFont="1" applyBorder="1" applyProtection="1">
      <alignment vertical="center"/>
      <protection locked="0"/>
    </xf>
    <xf numFmtId="0" fontId="26" fillId="5" borderId="4" xfId="0" applyFont="1" applyFill="1" applyBorder="1" applyProtection="1">
      <alignment vertical="center"/>
      <protection locked="0"/>
    </xf>
    <xf numFmtId="0" fontId="26" fillId="8" borderId="6" xfId="0" applyFont="1" applyFill="1" applyBorder="1" applyAlignment="1" applyProtection="1">
      <alignment horizontal="center" vertical="center" wrapText="1"/>
      <protection locked="0"/>
    </xf>
    <xf numFmtId="0" fontId="26" fillId="8" borderId="8" xfId="0" applyFont="1" applyFill="1" applyBorder="1" applyAlignment="1" applyProtection="1">
      <alignment horizontal="center" vertical="center" wrapText="1"/>
      <protection locked="0"/>
    </xf>
    <xf numFmtId="0" fontId="26" fillId="8" borderId="7" xfId="0" applyFont="1" applyFill="1" applyBorder="1" applyAlignment="1" applyProtection="1">
      <alignment horizontal="center" vertical="center" wrapText="1"/>
      <protection locked="0"/>
    </xf>
    <xf numFmtId="0" fontId="29" fillId="8" borderId="135" xfId="0" applyFont="1" applyFill="1" applyBorder="1" applyAlignment="1" applyProtection="1">
      <alignment horizontal="center" vertical="center" wrapText="1"/>
      <protection locked="0"/>
    </xf>
    <xf numFmtId="0" fontId="26" fillId="5" borderId="6" xfId="0" applyFont="1" applyFill="1" applyBorder="1" applyAlignment="1" applyProtection="1">
      <alignment horizontal="center" vertical="center"/>
      <protection locked="0"/>
    </xf>
    <xf numFmtId="0" fontId="0" fillId="5" borderId="29" xfId="0" applyFont="1" applyFill="1" applyBorder="1">
      <alignment vertical="center"/>
    </xf>
    <xf numFmtId="176" fontId="29" fillId="8" borderId="128" xfId="0" applyNumberFormat="1" applyFont="1" applyFill="1" applyBorder="1" applyAlignment="1">
      <alignment horizontal="center" vertical="center" shrinkToFit="1"/>
    </xf>
    <xf numFmtId="176" fontId="26" fillId="5" borderId="6" xfId="0" applyNumberFormat="1" applyFont="1" applyFill="1" applyBorder="1" applyAlignment="1" applyProtection="1">
      <alignment vertical="center" shrinkToFit="1"/>
    </xf>
    <xf numFmtId="176" fontId="26" fillId="5" borderId="3" xfId="0" applyNumberFormat="1" applyFont="1" applyFill="1" applyBorder="1" applyAlignment="1" applyProtection="1">
      <alignment vertical="center" shrinkToFit="1"/>
    </xf>
    <xf numFmtId="0" fontId="26" fillId="0" borderId="36" xfId="0" applyFont="1" applyBorder="1" applyAlignment="1" applyProtection="1">
      <alignment horizontal="center" vertical="center"/>
      <protection locked="0"/>
    </xf>
    <xf numFmtId="0" fontId="26" fillId="0" borderId="39" xfId="0" applyFont="1" applyBorder="1" applyAlignment="1" applyProtection="1">
      <alignment horizontal="center" vertical="center" wrapText="1"/>
      <protection locked="0"/>
    </xf>
    <xf numFmtId="0" fontId="26" fillId="8" borderId="136" xfId="0" applyFont="1" applyFill="1" applyBorder="1" applyAlignment="1" applyProtection="1">
      <alignment vertical="center" wrapText="1"/>
      <protection locked="0"/>
    </xf>
    <xf numFmtId="176" fontId="26" fillId="0" borderId="39" xfId="0" applyNumberFormat="1" applyFont="1" applyBorder="1" applyAlignment="1" applyProtection="1">
      <alignment vertical="center" shrinkToFit="1"/>
    </xf>
    <xf numFmtId="176" fontId="26" fillId="0" borderId="41" xfId="0" applyNumberFormat="1" applyFont="1" applyBorder="1" applyAlignment="1" applyProtection="1">
      <alignment vertical="center" shrinkToFit="1"/>
    </xf>
    <xf numFmtId="0" fontId="26" fillId="8" borderId="29" xfId="0" applyFont="1" applyFill="1" applyBorder="1" applyAlignment="1" applyProtection="1">
      <alignment horizontal="center" vertical="center" wrapText="1"/>
      <protection locked="0"/>
    </xf>
    <xf numFmtId="0" fontId="20" fillId="8" borderId="34" xfId="0" applyFont="1" applyFill="1" applyBorder="1" applyAlignment="1" applyProtection="1">
      <alignment horizontal="center" vertical="center" wrapText="1"/>
      <protection locked="0"/>
    </xf>
    <xf numFmtId="0" fontId="20" fillId="8" borderId="42" xfId="0" applyFont="1" applyFill="1" applyBorder="1" applyAlignment="1" applyProtection="1">
      <alignment horizontal="center" vertical="center" wrapText="1"/>
      <protection locked="0"/>
    </xf>
    <xf numFmtId="0" fontId="26" fillId="8" borderId="79" xfId="0" applyFont="1" applyFill="1" applyBorder="1" applyAlignment="1" applyProtection="1">
      <alignment horizontal="center" vertical="center" wrapText="1"/>
      <protection locked="0"/>
    </xf>
    <xf numFmtId="176" fontId="29" fillId="5" borderId="128" xfId="0" applyNumberFormat="1" applyFont="1" applyFill="1" applyBorder="1" applyAlignment="1">
      <alignment horizontal="right" vertical="center" shrinkToFit="1"/>
    </xf>
    <xf numFmtId="176" fontId="26" fillId="0" borderId="81" xfId="0" applyNumberFormat="1" applyFont="1" applyFill="1" applyBorder="1" applyAlignment="1" applyProtection="1">
      <alignment vertical="center" shrinkToFit="1"/>
    </xf>
    <xf numFmtId="176" fontId="26" fillId="0" borderId="5" xfId="0" applyNumberFormat="1" applyFont="1" applyFill="1" applyBorder="1" applyAlignment="1" applyProtection="1">
      <alignment vertical="center" shrinkToFit="1"/>
    </xf>
    <xf numFmtId="0" fontId="26" fillId="8" borderId="5" xfId="0" applyFont="1" applyFill="1" applyBorder="1" applyAlignment="1" applyProtection="1">
      <alignment horizontal="center" vertical="center" wrapText="1"/>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0" fillId="5" borderId="23" xfId="0" applyFill="1" applyBorder="1" applyAlignment="1">
      <alignment horizontal="center" vertical="center" shrinkToFit="1"/>
    </xf>
    <xf numFmtId="0" fontId="0" fillId="9" borderId="26" xfId="0" applyFill="1" applyBorder="1" applyAlignment="1">
      <alignment horizontal="center" vertical="center" shrinkToFit="1"/>
    </xf>
    <xf numFmtId="0" fontId="0" fillId="0" borderId="0" xfId="0" applyFill="1" applyBorder="1" applyAlignment="1">
      <alignment horizontal="center" vertical="center" shrinkToFit="1"/>
    </xf>
    <xf numFmtId="0" fontId="26" fillId="0" borderId="0" xfId="0" applyFont="1" applyFill="1" applyBorder="1" applyAlignment="1" applyProtection="1">
      <alignment vertical="center" wrapText="1"/>
      <protection locked="0"/>
    </xf>
    <xf numFmtId="0" fontId="0" fillId="5" borderId="29" xfId="0" applyFont="1" applyFill="1" applyBorder="1" applyProtection="1">
      <alignment vertical="center"/>
      <protection locked="0"/>
    </xf>
    <xf numFmtId="0" fontId="0" fillId="0" borderId="27" xfId="0" applyBorder="1" applyAlignment="1">
      <alignment horizontal="center" vertical="center"/>
    </xf>
    <xf numFmtId="0" fontId="0" fillId="5" borderId="3" xfId="0" applyFill="1" applyBorder="1" applyAlignment="1">
      <alignment horizontal="center" vertical="center" shrinkToFit="1"/>
    </xf>
    <xf numFmtId="0" fontId="0" fillId="9" borderId="28" xfId="0" applyFill="1" applyBorder="1" applyAlignment="1">
      <alignment horizontal="center" vertical="center" shrinkToFit="1"/>
    </xf>
    <xf numFmtId="0" fontId="26" fillId="9" borderId="4" xfId="0" applyFont="1" applyFill="1" applyBorder="1" applyProtection="1">
      <alignment vertical="center"/>
      <protection locked="0"/>
    </xf>
    <xf numFmtId="0" fontId="26" fillId="9" borderId="6" xfId="0" applyFont="1" applyFill="1" applyBorder="1" applyAlignment="1" applyProtection="1">
      <alignment horizontal="center" vertical="center"/>
      <protection locked="0"/>
    </xf>
    <xf numFmtId="0" fontId="26" fillId="9" borderId="3" xfId="0" applyFont="1" applyFill="1" applyBorder="1" applyAlignment="1" applyProtection="1">
      <alignment horizontal="center" vertical="center"/>
      <protection locked="0"/>
    </xf>
    <xf numFmtId="176" fontId="26" fillId="0" borderId="0" xfId="0" applyNumberFormat="1" applyFont="1" applyFill="1" applyBorder="1" applyAlignment="1" applyProtection="1">
      <alignment vertical="center" shrinkToFit="1"/>
    </xf>
    <xf numFmtId="0" fontId="26" fillId="8" borderId="66" xfId="0" applyFont="1" applyFill="1" applyBorder="1" applyAlignment="1" applyProtection="1">
      <alignment horizontal="center" vertical="center" wrapText="1"/>
      <protection locked="0"/>
    </xf>
    <xf numFmtId="0" fontId="26" fillId="8" borderId="81" xfId="0" applyFont="1" applyFill="1" applyBorder="1" applyAlignment="1" applyProtection="1">
      <alignment horizontal="center" vertical="center" wrapText="1"/>
      <protection locked="0"/>
    </xf>
    <xf numFmtId="176" fontId="29" fillId="0" borderId="3" xfId="0" applyNumberFormat="1" applyFont="1" applyFill="1" applyBorder="1" applyAlignment="1" applyProtection="1">
      <alignment vertical="center" shrinkToFit="1"/>
    </xf>
    <xf numFmtId="176" fontId="26" fillId="0" borderId="28" xfId="0" applyNumberFormat="1" applyFont="1" applyBorder="1" applyProtection="1">
      <alignment vertical="center"/>
      <protection locked="0"/>
    </xf>
    <xf numFmtId="176" fontId="26" fillId="0" borderId="0" xfId="0" applyNumberFormat="1" applyFont="1" applyBorder="1" applyProtection="1">
      <alignment vertical="center"/>
      <protection locked="0"/>
    </xf>
    <xf numFmtId="0" fontId="0" fillId="9" borderId="29" xfId="0" applyFont="1" applyFill="1" applyBorder="1">
      <alignment vertical="center"/>
    </xf>
    <xf numFmtId="176" fontId="29" fillId="8" borderId="128" xfId="0" applyNumberFormat="1" applyFont="1" applyFill="1" applyBorder="1" applyAlignment="1">
      <alignment vertical="center" shrinkToFit="1"/>
    </xf>
    <xf numFmtId="176" fontId="26" fillId="9" borderId="6" xfId="0" applyNumberFormat="1" applyFont="1" applyFill="1" applyBorder="1" applyAlignment="1" applyProtection="1">
      <alignment vertical="center" shrinkToFit="1"/>
    </xf>
    <xf numFmtId="176" fontId="26" fillId="9" borderId="3" xfId="0" applyNumberFormat="1" applyFont="1" applyFill="1" applyBorder="1" applyAlignment="1" applyProtection="1">
      <alignment vertical="center" shrinkToFit="1"/>
    </xf>
    <xf numFmtId="176" fontId="20" fillId="0" borderId="0" xfId="0" applyNumberFormat="1" applyFont="1" applyFill="1" applyBorder="1" applyAlignment="1" applyProtection="1">
      <alignment vertical="center" shrinkToFit="1"/>
    </xf>
    <xf numFmtId="0" fontId="26" fillId="0" borderId="66" xfId="0" applyFont="1" applyBorder="1" applyAlignment="1" applyProtection="1">
      <alignment horizontal="center" vertical="center"/>
      <protection locked="0"/>
    </xf>
    <xf numFmtId="0" fontId="26" fillId="0" borderId="8" xfId="0" applyFont="1" applyBorder="1" applyAlignment="1" applyProtection="1">
      <alignment horizontal="center" vertical="center" wrapText="1"/>
      <protection locked="0"/>
    </xf>
    <xf numFmtId="0" fontId="26" fillId="0" borderId="137" xfId="0" applyFont="1" applyBorder="1" applyProtection="1">
      <alignment vertical="center"/>
      <protection locked="0"/>
    </xf>
    <xf numFmtId="176" fontId="26" fillId="0" borderId="28" xfId="0" applyNumberFormat="1" applyFont="1" applyBorder="1" applyAlignment="1" applyProtection="1">
      <alignment vertical="center" shrinkToFit="1"/>
    </xf>
    <xf numFmtId="0" fontId="26" fillId="8" borderId="50" xfId="0" applyFont="1" applyFill="1" applyBorder="1" applyAlignment="1" applyProtection="1">
      <alignment horizontal="center" vertical="center" wrapText="1"/>
      <protection locked="0"/>
    </xf>
    <xf numFmtId="0" fontId="26" fillId="8" borderId="4" xfId="0" applyFont="1" applyFill="1" applyBorder="1" applyAlignment="1" applyProtection="1">
      <alignment horizontal="center" vertical="center" wrapText="1"/>
      <protection locked="0"/>
    </xf>
    <xf numFmtId="0" fontId="20" fillId="8" borderId="9" xfId="0" applyFont="1" applyFill="1" applyBorder="1" applyAlignment="1" applyProtection="1">
      <alignment horizontal="center" vertical="center" wrapText="1"/>
      <protection locked="0"/>
    </xf>
    <xf numFmtId="176" fontId="29" fillId="9" borderId="128" xfId="0" applyNumberFormat="1" applyFont="1" applyFill="1" applyBorder="1" applyAlignment="1">
      <alignment horizontal="right" vertical="center" shrinkToFit="1"/>
    </xf>
    <xf numFmtId="176" fontId="26" fillId="0" borderId="6" xfId="0" applyNumberFormat="1" applyFont="1" applyFill="1" applyBorder="1" applyAlignment="1" applyProtection="1">
      <alignment vertical="center" shrinkToFit="1"/>
    </xf>
    <xf numFmtId="0" fontId="26" fillId="0" borderId="71" xfId="0" applyFont="1" applyBorder="1" applyAlignment="1" applyProtection="1">
      <alignment horizontal="center" vertical="center"/>
      <protection locked="0"/>
    </xf>
    <xf numFmtId="0" fontId="20" fillId="8" borderId="81" xfId="0" applyFont="1" applyFill="1" applyBorder="1" applyAlignment="1" applyProtection="1">
      <alignment horizontal="center" vertical="center" wrapText="1"/>
      <protection locked="0"/>
    </xf>
    <xf numFmtId="0" fontId="20" fillId="8" borderId="49" xfId="0" applyFont="1" applyFill="1" applyBorder="1" applyAlignment="1" applyProtection="1">
      <alignment horizontal="center" vertical="center" wrapText="1"/>
      <protection locked="0"/>
    </xf>
    <xf numFmtId="0" fontId="20" fillId="8" borderId="79" xfId="0" applyFont="1" applyFill="1" applyBorder="1" applyAlignment="1" applyProtection="1">
      <alignment horizontal="center" vertical="center" wrapText="1"/>
      <protection locked="0"/>
    </xf>
    <xf numFmtId="0" fontId="26" fillId="0" borderId="33" xfId="0" applyFont="1" applyBorder="1" applyAlignment="1" applyProtection="1">
      <alignment vertical="center"/>
      <protection locked="0"/>
    </xf>
    <xf numFmtId="0" fontId="26" fillId="0" borderId="6" xfId="0" applyFont="1" applyBorder="1" applyAlignment="1" applyProtection="1">
      <alignment horizontal="center" vertical="center" wrapText="1"/>
      <protection locked="0"/>
    </xf>
    <xf numFmtId="181" fontId="26" fillId="0" borderId="28" xfId="0" applyNumberFormat="1" applyFont="1" applyBorder="1" applyAlignment="1" applyProtection="1">
      <alignment vertical="center" shrinkToFit="1"/>
    </xf>
    <xf numFmtId="0" fontId="26" fillId="0" borderId="66" xfId="0" applyFont="1" applyBorder="1" applyAlignment="1" applyProtection="1">
      <alignment vertical="center"/>
      <protection locked="0"/>
    </xf>
    <xf numFmtId="181" fontId="26" fillId="0" borderId="0" xfId="0" applyNumberFormat="1" applyFont="1" applyBorder="1" applyAlignment="1" applyProtection="1">
      <alignment vertical="center" shrinkToFit="1"/>
    </xf>
    <xf numFmtId="0" fontId="20" fillId="8" borderId="50" xfId="0" applyFont="1" applyFill="1" applyBorder="1" applyAlignment="1" applyProtection="1">
      <alignment horizontal="center" vertical="center" wrapText="1"/>
      <protection locked="0"/>
    </xf>
    <xf numFmtId="0" fontId="20" fillId="8" borderId="2" xfId="0" applyFont="1" applyFill="1" applyBorder="1" applyAlignment="1" applyProtection="1">
      <alignment horizontal="center" vertical="center" wrapText="1"/>
      <protection locked="0"/>
    </xf>
    <xf numFmtId="0" fontId="55" fillId="0" borderId="0" xfId="0" applyFont="1" applyFill="1" applyBorder="1">
      <alignment vertical="center"/>
    </xf>
    <xf numFmtId="0" fontId="26" fillId="0" borderId="71" xfId="0" applyFont="1" applyBorder="1" applyAlignment="1" applyProtection="1">
      <alignment vertical="center"/>
      <protection locked="0"/>
    </xf>
    <xf numFmtId="0" fontId="56" fillId="0" borderId="138" xfId="0" applyFont="1" applyBorder="1" applyAlignment="1" applyProtection="1">
      <alignment horizontal="center" vertical="center" wrapText="1"/>
      <protection locked="0"/>
    </xf>
    <xf numFmtId="0" fontId="56" fillId="0" borderId="42" xfId="0" applyFont="1" applyBorder="1" applyAlignment="1" applyProtection="1">
      <alignment horizontal="center" vertical="center" wrapText="1"/>
      <protection locked="0"/>
    </xf>
    <xf numFmtId="181" fontId="26" fillId="0" borderId="6" xfId="0" applyNumberFormat="1" applyFont="1" applyFill="1" applyBorder="1" applyAlignment="1" applyProtection="1">
      <alignment vertical="center" shrinkToFit="1"/>
    </xf>
    <xf numFmtId="181" fontId="26" fillId="0" borderId="5" xfId="0" applyNumberFormat="1" applyFont="1" applyFill="1" applyBorder="1" applyAlignment="1" applyProtection="1">
      <alignment vertical="center" shrinkToFit="1"/>
    </xf>
    <xf numFmtId="181" fontId="26" fillId="0" borderId="81" xfId="0" applyNumberFormat="1" applyFont="1" applyFill="1" applyBorder="1" applyAlignment="1" applyProtection="1">
      <alignment vertical="center" shrinkToFit="1"/>
    </xf>
    <xf numFmtId="181" fontId="26" fillId="0" borderId="3" xfId="0" applyNumberFormat="1" applyFont="1" applyFill="1" applyBorder="1" applyAlignment="1" applyProtection="1">
      <alignment vertical="center" shrinkToFit="1"/>
    </xf>
    <xf numFmtId="0" fontId="26" fillId="0" borderId="122" xfId="0" applyFont="1" applyFill="1" applyBorder="1" applyAlignment="1">
      <alignment vertical="center" shrinkToFit="1"/>
    </xf>
    <xf numFmtId="0" fontId="26" fillId="0" borderId="37" xfId="0" applyFont="1" applyFill="1" applyBorder="1" applyAlignment="1" applyProtection="1">
      <alignment horizontal="center" vertical="center" wrapText="1"/>
      <protection locked="0"/>
    </xf>
    <xf numFmtId="0" fontId="26" fillId="0" borderId="136" xfId="0" applyFont="1" applyBorder="1" applyProtection="1">
      <alignment vertical="center"/>
      <protection locked="0"/>
    </xf>
    <xf numFmtId="182" fontId="26" fillId="0" borderId="40" xfId="0" applyNumberFormat="1" applyFont="1" applyBorder="1" applyAlignment="1" applyProtection="1">
      <alignment vertical="center" shrinkToFit="1"/>
    </xf>
    <xf numFmtId="183" fontId="26" fillId="0" borderId="0" xfId="0" applyNumberFormat="1" applyFont="1" applyBorder="1" applyAlignment="1" applyProtection="1">
      <alignment vertical="center" shrinkToFit="1"/>
    </xf>
    <xf numFmtId="0" fontId="20" fillId="0" borderId="0" xfId="0" applyFont="1">
      <alignment vertical="center"/>
    </xf>
    <xf numFmtId="0" fontId="0" fillId="9" borderId="5" xfId="0" applyFont="1" applyFill="1" applyBorder="1">
      <alignment vertical="center"/>
    </xf>
    <xf numFmtId="182" fontId="26" fillId="9" borderId="81" xfId="0" applyNumberFormat="1" applyFont="1" applyFill="1" applyBorder="1" applyAlignment="1" applyProtection="1">
      <alignment vertical="center" shrinkToFit="1"/>
    </xf>
    <xf numFmtId="182" fontId="26" fillId="9" borderId="3" xfId="0" applyNumberFormat="1" applyFont="1" applyFill="1" applyBorder="1" applyAlignment="1">
      <alignment vertical="center" shrinkToFit="1"/>
    </xf>
    <xf numFmtId="182" fontId="26" fillId="9" borderId="6" xfId="0" applyNumberFormat="1" applyFont="1" applyFill="1" applyBorder="1" applyAlignment="1">
      <alignment vertical="center" shrinkToFit="1"/>
    </xf>
    <xf numFmtId="0" fontId="26" fillId="2" borderId="4" xfId="0" applyFont="1" applyFill="1" applyBorder="1" applyAlignment="1">
      <alignment vertical="center"/>
    </xf>
    <xf numFmtId="0" fontId="20" fillId="8" borderId="7" xfId="0" applyFont="1" applyFill="1" applyBorder="1" applyAlignment="1" applyProtection="1">
      <alignment vertical="center" wrapText="1"/>
      <protection locked="0"/>
    </xf>
    <xf numFmtId="176" fontId="29" fillId="2" borderId="128" xfId="0" applyNumberFormat="1" applyFont="1" applyFill="1" applyBorder="1" applyAlignment="1">
      <alignment vertical="center" shrinkToFit="1"/>
    </xf>
    <xf numFmtId="182" fontId="26" fillId="2" borderId="7" xfId="0" applyNumberFormat="1" applyFont="1" applyFill="1" applyBorder="1" applyAlignment="1" applyProtection="1">
      <alignment vertical="center" shrinkToFit="1"/>
    </xf>
    <xf numFmtId="182" fontId="26" fillId="2" borderId="3" xfId="0" applyNumberFormat="1" applyFont="1" applyFill="1" applyBorder="1" applyAlignment="1">
      <alignment vertical="center" shrinkToFit="1"/>
    </xf>
    <xf numFmtId="0" fontId="57" fillId="2" borderId="4" xfId="0" applyFont="1" applyFill="1" applyBorder="1" applyAlignment="1">
      <alignment vertical="center" wrapText="1"/>
    </xf>
    <xf numFmtId="0" fontId="57" fillId="8" borderId="2" xfId="0" applyFont="1" applyFill="1" applyBorder="1" applyAlignment="1">
      <alignment vertical="center" wrapText="1"/>
    </xf>
    <xf numFmtId="0" fontId="20" fillId="8" borderId="3" xfId="0" applyFont="1" applyFill="1" applyBorder="1" applyAlignment="1" applyProtection="1">
      <alignment horizontal="center" vertical="center" wrapText="1"/>
      <protection locked="0"/>
    </xf>
    <xf numFmtId="176" fontId="29" fillId="2" borderId="128" xfId="0" applyNumberFormat="1" applyFont="1" applyFill="1" applyBorder="1" applyAlignment="1">
      <alignment horizontal="right" vertical="center" shrinkToFit="1"/>
    </xf>
    <xf numFmtId="182" fontId="26" fillId="0" borderId="7" xfId="0" applyNumberFormat="1" applyFont="1" applyFill="1" applyBorder="1" applyAlignment="1" applyProtection="1">
      <alignment vertical="center" shrinkToFit="1"/>
    </xf>
    <xf numFmtId="182" fontId="26" fillId="0" borderId="3" xfId="0" applyNumberFormat="1" applyFont="1" applyFill="1" applyBorder="1" applyAlignment="1">
      <alignment vertical="center" shrinkToFit="1"/>
    </xf>
    <xf numFmtId="0" fontId="57" fillId="2" borderId="29" xfId="0" applyFont="1" applyFill="1" applyBorder="1" applyAlignment="1">
      <alignment vertical="center" wrapText="1"/>
    </xf>
    <xf numFmtId="0" fontId="20" fillId="8" borderId="79" xfId="0" applyFont="1" applyFill="1" applyBorder="1" applyAlignment="1" applyProtection="1">
      <alignment vertical="center" wrapText="1"/>
      <protection locked="0"/>
    </xf>
    <xf numFmtId="0" fontId="57" fillId="2" borderId="5" xfId="0" applyFont="1" applyFill="1" applyBorder="1" applyAlignment="1">
      <alignment vertical="center" wrapText="1"/>
    </xf>
    <xf numFmtId="0" fontId="57" fillId="8" borderId="79" xfId="0" applyFont="1" applyFill="1" applyBorder="1" applyAlignment="1">
      <alignment vertical="center" wrapText="1"/>
    </xf>
    <xf numFmtId="182" fontId="26" fillId="0" borderId="3" xfId="0" applyNumberFormat="1" applyFont="1" applyFill="1" applyBorder="1" applyAlignment="1" applyProtection="1">
      <alignment vertical="center" shrinkToFit="1"/>
    </xf>
    <xf numFmtId="0" fontId="57" fillId="2" borderId="0" xfId="0" applyFont="1" applyFill="1" applyBorder="1" applyAlignment="1">
      <alignment horizontal="center" vertical="center" wrapText="1"/>
    </xf>
    <xf numFmtId="0" fontId="20" fillId="8" borderId="0" xfId="0" applyFont="1" applyFill="1" applyBorder="1" applyAlignment="1" applyProtection="1">
      <alignment horizontal="center" vertical="center" wrapText="1"/>
      <protection locked="0"/>
    </xf>
    <xf numFmtId="0" fontId="20" fillId="8" borderId="0" xfId="0" applyFont="1" applyFill="1" applyBorder="1" applyAlignment="1" applyProtection="1">
      <alignment vertical="center" wrapText="1"/>
      <protection locked="0"/>
    </xf>
    <xf numFmtId="182" fontId="26" fillId="2" borderId="0" xfId="0" applyNumberFormat="1" applyFont="1" applyFill="1" applyBorder="1" applyAlignment="1" applyProtection="1">
      <alignment vertical="center" shrinkToFit="1"/>
    </xf>
    <xf numFmtId="182" fontId="26" fillId="2" borderId="0" xfId="0" applyNumberFormat="1" applyFont="1" applyFill="1" applyBorder="1" applyAlignment="1">
      <alignment vertical="center" shrinkToFit="1"/>
    </xf>
    <xf numFmtId="0" fontId="23" fillId="0" borderId="0" xfId="0" applyFont="1" applyProtection="1">
      <alignment vertical="center"/>
      <protection locked="0"/>
    </xf>
    <xf numFmtId="0" fontId="23" fillId="0" borderId="0" xfId="0" applyFont="1">
      <alignment vertical="center"/>
    </xf>
    <xf numFmtId="0" fontId="21" fillId="0" borderId="44" xfId="0" applyFont="1" applyBorder="1" applyAlignment="1" applyProtection="1">
      <alignment horizontal="center" vertical="center"/>
      <protection locked="0"/>
    </xf>
    <xf numFmtId="0" fontId="25" fillId="10" borderId="139" xfId="0" applyFont="1" applyFill="1" applyBorder="1" applyProtection="1">
      <alignment vertical="center"/>
      <protection locked="0"/>
    </xf>
    <xf numFmtId="0" fontId="25" fillId="5" borderId="139" xfId="0" applyFont="1" applyFill="1" applyBorder="1" applyProtection="1">
      <alignment vertical="center"/>
      <protection locked="0"/>
    </xf>
    <xf numFmtId="0" fontId="25" fillId="9" borderId="102" xfId="0" applyFont="1" applyFill="1" applyBorder="1" applyProtection="1">
      <alignment vertical="center"/>
      <protection locked="0"/>
    </xf>
    <xf numFmtId="0" fontId="25" fillId="2" borderId="46" xfId="0" applyFont="1" applyFill="1" applyBorder="1" applyAlignment="1" applyProtection="1">
      <alignment vertical="center"/>
      <protection locked="0"/>
    </xf>
    <xf numFmtId="0" fontId="26" fillId="8" borderId="140" xfId="0" applyNumberFormat="1" applyFont="1" applyFill="1" applyBorder="1" applyAlignment="1" applyProtection="1">
      <alignment vertical="center"/>
      <protection locked="0"/>
    </xf>
    <xf numFmtId="0" fontId="21" fillId="0" borderId="57" xfId="0" applyFont="1" applyBorder="1" applyAlignment="1" applyProtection="1">
      <alignment horizontal="center" vertical="center"/>
      <protection locked="0"/>
    </xf>
    <xf numFmtId="0" fontId="21" fillId="10" borderId="50" xfId="0" applyFont="1" applyFill="1" applyBorder="1" applyProtection="1">
      <alignment vertical="center"/>
      <protection locked="0"/>
    </xf>
    <xf numFmtId="0" fontId="21" fillId="5" borderId="50" xfId="0" applyFont="1" applyFill="1" applyBorder="1" applyProtection="1">
      <alignment vertical="center"/>
      <protection locked="0"/>
    </xf>
    <xf numFmtId="0" fontId="21" fillId="9" borderId="29" xfId="0" applyFont="1" applyFill="1" applyBorder="1" applyProtection="1">
      <alignment vertical="center"/>
      <protection locked="0"/>
    </xf>
    <xf numFmtId="0" fontId="21" fillId="2" borderId="59" xfId="0" applyFont="1" applyFill="1" applyBorder="1" applyAlignment="1" applyProtection="1">
      <alignment vertical="center" wrapText="1"/>
      <protection locked="0"/>
    </xf>
    <xf numFmtId="0" fontId="29" fillId="0" borderId="16" xfId="0" applyFont="1" applyFill="1" applyBorder="1" applyAlignment="1">
      <alignment horizontal="center" vertical="center"/>
    </xf>
    <xf numFmtId="0" fontId="29" fillId="0" borderId="16" xfId="0" applyFont="1" applyFill="1" applyBorder="1" applyAlignment="1" applyProtection="1">
      <alignment horizontal="center" vertical="center"/>
      <protection locked="0"/>
    </xf>
    <xf numFmtId="0" fontId="29" fillId="8" borderId="133" xfId="0" applyNumberFormat="1" applyFont="1" applyFill="1" applyBorder="1" applyAlignment="1" applyProtection="1">
      <alignment vertical="center"/>
      <protection locked="0"/>
    </xf>
    <xf numFmtId="0" fontId="29" fillId="8" borderId="16" xfId="0" applyNumberFormat="1" applyFont="1" applyFill="1" applyBorder="1" applyAlignment="1" applyProtection="1">
      <alignment vertical="center"/>
      <protection locked="0"/>
    </xf>
    <xf numFmtId="0" fontId="29" fillId="8" borderId="83" xfId="0" applyNumberFormat="1" applyFont="1" applyFill="1" applyBorder="1" applyAlignment="1" applyProtection="1">
      <alignment vertical="center"/>
      <protection locked="0"/>
    </xf>
    <xf numFmtId="0" fontId="29" fillId="8" borderId="20" xfId="0" applyNumberFormat="1" applyFont="1" applyFill="1" applyBorder="1" applyAlignment="1" applyProtection="1">
      <alignment vertical="center"/>
      <protection locked="0"/>
    </xf>
    <xf numFmtId="0" fontId="0" fillId="0" borderId="34" xfId="0" applyFont="1" applyBorder="1">
      <alignment vertical="center"/>
    </xf>
    <xf numFmtId="0" fontId="26" fillId="8" borderId="42" xfId="0" applyFont="1" applyFill="1" applyBorder="1" applyAlignment="1" applyProtection="1">
      <alignment horizontal="center" vertical="top"/>
      <protection locked="0"/>
    </xf>
    <xf numFmtId="0" fontId="26" fillId="8" borderId="81" xfId="0" applyFont="1" applyFill="1" applyBorder="1" applyAlignment="1" applyProtection="1">
      <alignment vertical="center" wrapText="1"/>
      <protection locked="0"/>
    </xf>
    <xf numFmtId="0" fontId="26" fillId="8" borderId="49" xfId="0" applyFont="1" applyFill="1" applyBorder="1" applyAlignment="1" applyProtection="1">
      <alignment horizontal="center" vertical="top"/>
      <protection locked="0"/>
    </xf>
    <xf numFmtId="0" fontId="21" fillId="0" borderId="141" xfId="0" applyFont="1" applyBorder="1" applyAlignment="1" applyProtection="1">
      <alignment horizontal="center" vertical="center"/>
      <protection locked="0"/>
    </xf>
    <xf numFmtId="0" fontId="26" fillId="8" borderId="3" xfId="0" applyNumberFormat="1" applyFont="1" applyFill="1" applyBorder="1" applyAlignment="1" applyProtection="1">
      <alignment vertical="center" shrinkToFit="1"/>
      <protection locked="0"/>
    </xf>
    <xf numFmtId="0" fontId="29" fillId="0" borderId="36" xfId="0" applyFont="1" applyBorder="1" applyAlignment="1" applyProtection="1">
      <alignment horizontal="center" vertical="center" wrapText="1"/>
      <protection locked="0"/>
    </xf>
    <xf numFmtId="176" fontId="29" fillId="0" borderId="37" xfId="0" applyNumberFormat="1" applyFont="1" applyBorder="1" applyAlignment="1" applyProtection="1">
      <alignment horizontal="right" vertical="center" wrapText="1"/>
      <protection locked="0"/>
    </xf>
    <xf numFmtId="176" fontId="29" fillId="0" borderId="40" xfId="0" applyNumberFormat="1" applyFont="1" applyBorder="1" applyAlignment="1" applyProtection="1">
      <alignment horizontal="right" vertical="center" wrapText="1"/>
      <protection locked="0"/>
    </xf>
    <xf numFmtId="0" fontId="26" fillId="8" borderId="6" xfId="0" applyNumberFormat="1" applyFont="1" applyFill="1" applyBorder="1" applyAlignment="1" applyProtection="1">
      <alignment vertical="center" wrapText="1"/>
      <protection locked="0"/>
    </xf>
    <xf numFmtId="0" fontId="26" fillId="8" borderId="3" xfId="0" applyNumberFormat="1" applyFont="1" applyFill="1" applyBorder="1" applyAlignment="1" applyProtection="1">
      <alignment vertical="center" wrapText="1"/>
      <protection locked="0"/>
    </xf>
    <xf numFmtId="0" fontId="29" fillId="0" borderId="0" xfId="0" applyFont="1" applyAlignment="1" applyProtection="1">
      <alignment horizontal="right" vertical="center"/>
      <protection locked="0"/>
    </xf>
    <xf numFmtId="0" fontId="21" fillId="0" borderId="0" xfId="0" applyFont="1" applyAlignment="1">
      <alignment vertical="center"/>
    </xf>
    <xf numFmtId="0" fontId="25" fillId="10" borderId="6" xfId="0" applyFont="1" applyFill="1" applyBorder="1" applyAlignment="1" applyProtection="1">
      <alignment horizontal="center" vertical="center" wrapText="1"/>
      <protection locked="0"/>
    </xf>
    <xf numFmtId="0" fontId="25" fillId="10" borderId="8" xfId="0" applyFont="1" applyFill="1" applyBorder="1" applyAlignment="1" applyProtection="1">
      <alignment horizontal="center" vertical="center" wrapText="1"/>
      <protection locked="0"/>
    </xf>
    <xf numFmtId="176" fontId="29" fillId="10" borderId="128" xfId="0" applyNumberFormat="1" applyFont="1" applyFill="1" applyBorder="1" applyAlignment="1">
      <alignment horizontal="right" vertical="center" shrinkToFit="1"/>
    </xf>
    <xf numFmtId="176" fontId="29" fillId="10" borderId="81" xfId="0" applyNumberFormat="1" applyFont="1" applyFill="1" applyBorder="1" applyAlignment="1" applyProtection="1">
      <alignment horizontal="right" vertical="center" shrinkToFit="1"/>
    </xf>
    <xf numFmtId="176" fontId="29" fillId="0" borderId="81" xfId="0" applyNumberFormat="1" applyFont="1" applyFill="1" applyBorder="1" applyAlignment="1" applyProtection="1">
      <alignment horizontal="right" vertical="center" shrinkToFit="1"/>
    </xf>
    <xf numFmtId="176" fontId="29" fillId="0" borderId="3" xfId="0" applyNumberFormat="1" applyFont="1" applyFill="1" applyBorder="1" applyAlignment="1" applyProtection="1">
      <alignment horizontal="right" vertical="center" shrinkToFit="1"/>
    </xf>
    <xf numFmtId="176" fontId="29" fillId="0" borderId="5" xfId="0" applyNumberFormat="1" applyFont="1" applyFill="1" applyBorder="1" applyAlignment="1" applyProtection="1">
      <alignment horizontal="right" vertical="center" shrinkToFit="1"/>
    </xf>
    <xf numFmtId="0" fontId="18" fillId="0" borderId="0" xfId="0" applyFont="1" applyFill="1" applyBorder="1" applyAlignment="1">
      <alignment vertical="center"/>
    </xf>
    <xf numFmtId="0" fontId="18" fillId="0" borderId="0" xfId="0" applyFont="1" applyFill="1" applyProtection="1">
      <alignment vertical="center"/>
      <protection locked="0"/>
    </xf>
    <xf numFmtId="0" fontId="26" fillId="0" borderId="0" xfId="0" applyFont="1" applyFill="1" applyAlignment="1" applyProtection="1">
      <alignment vertical="center" wrapText="1"/>
      <protection locked="0"/>
    </xf>
    <xf numFmtId="0" fontId="29" fillId="5" borderId="4" xfId="0" applyFont="1" applyFill="1" applyBorder="1" applyAlignment="1" applyProtection="1">
      <alignment horizontal="left" vertical="center"/>
      <protection locked="0"/>
    </xf>
    <xf numFmtId="0" fontId="29" fillId="8" borderId="34" xfId="0" applyFont="1" applyFill="1" applyBorder="1" applyAlignment="1" applyProtection="1">
      <alignment horizontal="center" vertical="center" wrapText="1"/>
      <protection locked="0"/>
    </xf>
    <xf numFmtId="0" fontId="29" fillId="8" borderId="8" xfId="0" applyFont="1" applyFill="1" applyBorder="1" applyAlignment="1" applyProtection="1">
      <alignment horizontal="center" vertical="center" wrapText="1"/>
      <protection locked="0"/>
    </xf>
    <xf numFmtId="176" fontId="29" fillId="5" borderId="6" xfId="0" applyNumberFormat="1" applyFont="1" applyFill="1" applyBorder="1" applyAlignment="1" applyProtection="1">
      <alignment horizontal="right" vertical="center" shrinkToFit="1"/>
    </xf>
    <xf numFmtId="176" fontId="29" fillId="0" borderId="6" xfId="0" applyNumberFormat="1" applyFont="1" applyFill="1" applyBorder="1" applyAlignment="1" applyProtection="1">
      <alignment horizontal="right" vertical="center" shrinkToFit="1"/>
    </xf>
    <xf numFmtId="0" fontId="17" fillId="0" borderId="0" xfId="0" applyFont="1" applyFill="1" applyBorder="1" applyAlignment="1">
      <alignment vertical="center"/>
    </xf>
    <xf numFmtId="0" fontId="29" fillId="9" borderId="4" xfId="0" applyFont="1" applyFill="1" applyBorder="1" applyAlignment="1" applyProtection="1">
      <alignment vertical="center"/>
      <protection locked="0"/>
    </xf>
    <xf numFmtId="0" fontId="29" fillId="8" borderId="42" xfId="0" applyFont="1" applyFill="1" applyBorder="1" applyAlignment="1" applyProtection="1">
      <alignment horizontal="center" vertical="center" wrapText="1"/>
      <protection locked="0"/>
    </xf>
    <xf numFmtId="176" fontId="29" fillId="9" borderId="6" xfId="0" applyNumberFormat="1" applyFont="1" applyFill="1" applyBorder="1" applyAlignment="1" applyProtection="1">
      <alignment horizontal="right" vertical="center" shrinkToFit="1"/>
    </xf>
    <xf numFmtId="0" fontId="32" fillId="0" borderId="0" xfId="0" applyFont="1" applyFill="1" applyBorder="1" applyAlignment="1">
      <alignment vertical="center"/>
    </xf>
    <xf numFmtId="0" fontId="24" fillId="0" borderId="6" xfId="0" applyFont="1" applyFill="1" applyBorder="1" applyAlignment="1">
      <alignment horizontal="center" vertical="center" wrapText="1"/>
    </xf>
    <xf numFmtId="0" fontId="24" fillId="0" borderId="8" xfId="0" applyFont="1" applyFill="1" applyBorder="1" applyAlignment="1">
      <alignment horizontal="center" vertical="center" wrapText="1"/>
    </xf>
    <xf numFmtId="38" fontId="32" fillId="8" borderId="128" xfId="5" applyFont="1" applyFill="1" applyBorder="1" applyAlignment="1">
      <alignment horizontal="right" vertical="center"/>
    </xf>
    <xf numFmtId="38" fontId="32" fillId="2" borderId="3" xfId="5" applyFont="1" applyFill="1" applyBorder="1" applyAlignment="1">
      <alignment horizontal="right" vertical="center"/>
    </xf>
    <xf numFmtId="176" fontId="32" fillId="0" borderId="0" xfId="0" applyNumberFormat="1" applyFont="1" applyFill="1" applyBorder="1" applyAlignment="1" applyProtection="1">
      <alignment vertical="center" shrinkToFit="1"/>
    </xf>
    <xf numFmtId="0" fontId="26" fillId="2" borderId="29" xfId="0" applyFont="1" applyFill="1" applyBorder="1" applyAlignment="1">
      <alignment vertical="center"/>
    </xf>
    <xf numFmtId="0" fontId="20" fillId="8" borderId="34" xfId="0" applyFont="1" applyFill="1" applyBorder="1" applyAlignment="1">
      <alignment vertical="center" wrapText="1"/>
    </xf>
    <xf numFmtId="0" fontId="20" fillId="8" borderId="42" xfId="0" applyFont="1" applyFill="1" applyBorder="1" applyAlignment="1">
      <alignment vertical="center" wrapText="1"/>
    </xf>
    <xf numFmtId="176" fontId="32" fillId="2" borderId="128" xfId="0" applyNumberFormat="1" applyFont="1" applyFill="1" applyBorder="1" applyAlignment="1">
      <alignment horizontal="right" vertical="center"/>
    </xf>
    <xf numFmtId="38" fontId="26" fillId="2" borderId="5" xfId="5" applyFont="1" applyFill="1" applyBorder="1">
      <alignment vertical="center"/>
    </xf>
    <xf numFmtId="38" fontId="26" fillId="0" borderId="5" xfId="5" applyFont="1" applyFill="1" applyBorder="1" applyAlignment="1">
      <alignment vertical="center"/>
    </xf>
    <xf numFmtId="38" fontId="26" fillId="0" borderId="5" xfId="5" applyFont="1" applyFill="1" applyBorder="1">
      <alignment vertical="center"/>
    </xf>
    <xf numFmtId="0" fontId="20" fillId="8" borderId="5" xfId="0" applyFont="1" applyFill="1" applyBorder="1" applyAlignment="1">
      <alignment vertical="center" wrapText="1"/>
    </xf>
    <xf numFmtId="0" fontId="20" fillId="8" borderId="6" xfId="0" applyFont="1" applyFill="1" applyBorder="1" applyAlignment="1">
      <alignment vertical="center" wrapText="1"/>
    </xf>
    <xf numFmtId="0" fontId="20" fillId="8" borderId="8" xfId="0" applyFont="1" applyFill="1" applyBorder="1" applyAlignment="1">
      <alignment vertical="center" wrapText="1"/>
    </xf>
    <xf numFmtId="38" fontId="0" fillId="0" borderId="3" xfId="5" applyFont="1" applyFill="1" applyBorder="1">
      <alignment vertical="center"/>
    </xf>
    <xf numFmtId="38" fontId="26" fillId="2" borderId="3" xfId="5" applyFont="1" applyFill="1" applyBorder="1">
      <alignment vertical="center"/>
    </xf>
    <xf numFmtId="38" fontId="26" fillId="0" borderId="3" xfId="5" applyFont="1" applyFill="1" applyBorder="1">
      <alignment vertical="center"/>
    </xf>
    <xf numFmtId="0" fontId="26" fillId="2" borderId="5" xfId="0" applyFont="1" applyFill="1" applyBorder="1" applyAlignment="1">
      <alignment vertical="center"/>
    </xf>
    <xf numFmtId="0" fontId="20" fillId="8" borderId="6" xfId="0" applyFont="1" applyFill="1" applyBorder="1" applyAlignment="1">
      <alignment horizontal="left" vertical="center" wrapText="1"/>
    </xf>
    <xf numFmtId="0" fontId="20" fillId="8" borderId="8" xfId="0" applyFont="1" applyFill="1" applyBorder="1" applyAlignment="1">
      <alignment horizontal="left" vertical="center" wrapText="1"/>
    </xf>
    <xf numFmtId="0" fontId="29" fillId="0" borderId="0" xfId="0" applyFont="1" applyBorder="1" applyAlignment="1" applyProtection="1">
      <alignment vertical="center"/>
      <protection locked="0"/>
    </xf>
    <xf numFmtId="0" fontId="29" fillId="0" borderId="0" xfId="0" applyFont="1" applyBorder="1" applyAlignment="1" applyProtection="1">
      <alignment horizontal="center" vertical="center" wrapText="1"/>
      <protection locked="0"/>
    </xf>
    <xf numFmtId="0" fontId="29" fillId="0" borderId="0" xfId="0" applyFont="1" applyBorder="1" applyProtection="1">
      <alignment vertical="center"/>
      <protection locked="0"/>
    </xf>
    <xf numFmtId="176" fontId="29" fillId="0" borderId="0" xfId="0" applyNumberFormat="1" applyFont="1" applyBorder="1" applyAlignment="1" applyProtection="1">
      <alignment vertical="center" shrinkToFit="1"/>
    </xf>
    <xf numFmtId="0" fontId="58" fillId="0" borderId="0" xfId="0" applyFont="1" applyBorder="1" applyAlignment="1" applyProtection="1">
      <alignment vertical="center" wrapText="1"/>
      <protection locked="0"/>
    </xf>
    <xf numFmtId="0" fontId="0" fillId="0" borderId="0" xfId="0" applyFont="1" applyAlignment="1">
      <alignment horizontal="left" vertical="center"/>
    </xf>
    <xf numFmtId="0" fontId="0" fillId="0" borderId="3" xfId="0" applyFont="1" applyBorder="1">
      <alignment vertical="center"/>
    </xf>
    <xf numFmtId="0" fontId="0" fillId="0" borderId="3" xfId="0" applyBorder="1">
      <alignment vertical="center"/>
    </xf>
  </cellXfs>
  <cellStyles count="6">
    <cellStyle name="パーセント 2" xfId="1"/>
    <cellStyle name="桁区切り 2" xfId="2"/>
    <cellStyle name="標準" xfId="0" builtinId="0"/>
    <cellStyle name="標準 2" xfId="3"/>
    <cellStyle name="ハイパーリンク" xfId="4" builtinId="8"/>
    <cellStyle name="桁区切り" xfId="5" builtinId="6"/>
  </cellStyles>
  <dxfs count="15">
    <dxf>
      <fill>
        <patternFill>
          <bgColor theme="0" tint="-0.25"/>
        </patternFill>
      </fill>
    </dxf>
    <dxf>
      <fill>
        <patternFill>
          <bgColor theme="0" tint="-0.25"/>
        </patternFill>
      </fill>
    </dxf>
    <dxf>
      <font>
        <strike val="0"/>
        <color theme="1"/>
      </font>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
      <fill>
        <patternFill>
          <bgColor theme="0" tint="-0.25"/>
        </patternFill>
      </fill>
    </dxf>
  </dxfs>
  <tableStyles count="0" defaultTableStyle="TableStyleMedium2" defaultPivotStyle="PivotStyleLight16"/>
  <colors>
    <mruColors>
      <color rgb="FFFFFFCC"/>
      <color rgb="FFFFFF99"/>
      <color rgb="FFCDFFFF"/>
      <color rgb="FF00FFFF"/>
      <color rgb="FFCCFFCC"/>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externalLink" Target="externalLinks/externalLink1.xml" /><Relationship Id="rId8" Type="http://schemas.openxmlformats.org/officeDocument/2006/relationships/externalLink" Target="externalLinks/externalLink2.xml" /><Relationship Id="rId9" Type="http://schemas.openxmlformats.org/officeDocument/2006/relationships/externalLink" Target="externalLinks/externalLink3.xml" /><Relationship Id="rId10" Type="http://schemas.openxmlformats.org/officeDocument/2006/relationships/externalLink" Target="externalLinks/externalLink4.xml" /><Relationship Id="rId11" Type="http://schemas.openxmlformats.org/officeDocument/2006/relationships/sheetMetadata" Target="metadata.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ctrlProps/ctrlProp1.xml><?xml version="1.0" encoding="utf-8"?>
<formControlPr xmlns="http://schemas.microsoft.com/office/spreadsheetml/2009/9/main" objectType="CheckBox" fmlaLink="C53"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54"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C5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C56" lockText="1" noThreeD="1"/>
</file>

<file path=xl/ctrlProps/ctrlProp5.xml><?xml version="1.0" encoding="utf-8"?>
<formControlPr xmlns="http://schemas.microsoft.com/office/spreadsheetml/2009/9/main" objectType="CheckBox" fmlaLink="$L$44" lockText="1" noThreeD="1"/>
</file>

<file path=xl/ctrlProps/ctrlProp6.xml><?xml version="1.0" encoding="utf-8"?>
<formControlPr xmlns="http://schemas.microsoft.com/office/spreadsheetml/2009/9/main" objectType="CheckBox" fmlaLink="$L$45" lockText="1" noThreeD="1"/>
</file>

<file path=xl/ctrlProps/ctrlProp7.xml><?xml version="1.0" encoding="utf-8"?>
<formControlPr xmlns="http://schemas.microsoft.com/office/spreadsheetml/2009/9/main" objectType="CheckBox" fmlaLink="$L$46"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673100</xdr:colOff>
      <xdr:row>9</xdr:row>
      <xdr:rowOff>222885</xdr:rowOff>
    </xdr:from>
    <xdr:to xmlns:xdr="http://schemas.openxmlformats.org/drawingml/2006/spreadsheetDrawing">
      <xdr:col>4</xdr:col>
      <xdr:colOff>1722120</xdr:colOff>
      <xdr:row>17</xdr:row>
      <xdr:rowOff>111760</xdr:rowOff>
    </xdr:to>
    <xdr:grpSp>
      <xdr:nvGrpSpPr>
        <xdr:cNvPr id="17" name="グループ化 16"/>
        <xdr:cNvGrpSpPr/>
      </xdr:nvGrpSpPr>
      <xdr:grpSpPr>
        <a:xfrm>
          <a:off x="673100" y="5655945"/>
          <a:ext cx="8040370" cy="1731645"/>
          <a:chOff x="97972" y="4260273"/>
          <a:chExt cx="8755084" cy="1789215"/>
        </a:xfrm>
      </xdr:grpSpPr>
      <xdr:sp macro="" textlink="">
        <xdr:nvSpPr>
          <xdr:cNvPr id="18" name="四角形: 角を丸くする 2"/>
          <xdr:cNvSpPr/>
        </xdr:nvSpPr>
        <xdr:spPr>
          <a:xfrm>
            <a:off x="97972" y="4260273"/>
            <a:ext cx="8755084" cy="1789215"/>
          </a:xfrm>
          <a:prstGeom prst="roundRect">
            <a:avLst>
              <a:gd name="adj" fmla="val 0"/>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400" b="1">
              <a:solidFill>
                <a:sysClr val="windowText" lastClr="000000"/>
              </a:solidFill>
            </a:endParaRPr>
          </a:p>
        </xdr:txBody>
      </xdr:sp>
      <xdr:sp macro="" textlink="">
        <xdr:nvSpPr>
          <xdr:cNvPr id="19" name="フローチャート: 書類 18"/>
          <xdr:cNvSpPr/>
        </xdr:nvSpPr>
        <xdr:spPr>
          <a:xfrm>
            <a:off x="1295400" y="4607626"/>
            <a:ext cx="1154624"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600" b="1"/>
              <a:t>基本情報入力シート</a:t>
            </a:r>
            <a:endParaRPr kumimoji="1" lang="en-US" altLang="ja-JP" sz="1600" b="1"/>
          </a:p>
          <a:p>
            <a:pPr algn="l"/>
            <a:endParaRPr kumimoji="1" lang="en-US" altLang="ja-JP" sz="1800" b="1"/>
          </a:p>
        </xdr:txBody>
      </xdr:sp>
      <xdr:sp macro="" textlink="">
        <xdr:nvSpPr>
          <xdr:cNvPr id="20" name="フローチャート: 書類 19"/>
          <xdr:cNvSpPr/>
        </xdr:nvSpPr>
        <xdr:spPr>
          <a:xfrm>
            <a:off x="4377124" y="4606428"/>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800" b="1"/>
              <a:t>様式</a:t>
            </a:r>
            <a:r>
              <a:rPr kumimoji="1" lang="en-US" altLang="ja-JP" sz="1800" b="1"/>
              <a:t>3-2</a:t>
            </a:r>
          </a:p>
          <a:p>
            <a:pPr algn="l"/>
            <a:r>
              <a:rPr kumimoji="1" lang="ja-JP" altLang="en-US" sz="1800" b="1"/>
              <a:t>様式</a:t>
            </a:r>
            <a:r>
              <a:rPr kumimoji="1" lang="en-US" altLang="ja-JP" sz="1800" b="1"/>
              <a:t>3-3</a:t>
            </a:r>
          </a:p>
        </xdr:txBody>
      </xdr:sp>
      <xdr:sp macro="" textlink="">
        <xdr:nvSpPr>
          <xdr:cNvPr id="21" name="フローチャート: 書類 20"/>
          <xdr:cNvSpPr/>
        </xdr:nvSpPr>
        <xdr:spPr>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800" b="1"/>
              <a:t>様式</a:t>
            </a:r>
            <a:r>
              <a:rPr kumimoji="1" lang="en-US" altLang="ja-JP" sz="1800" b="1"/>
              <a:t>3-1</a:t>
            </a:r>
          </a:p>
        </xdr:txBody>
      </xdr:sp>
      <xdr:sp macro="" textlink="">
        <xdr:nvSpPr>
          <xdr:cNvPr id="22" name="矢印: 右 7"/>
          <xdr:cNvSpPr/>
        </xdr:nvSpPr>
        <xdr:spPr>
          <a:xfrm>
            <a:off x="2565068" y="4932218"/>
            <a:ext cx="1493323" cy="38001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23" name="四角形: 角を丸くする 8"/>
          <xdr:cNvSpPr/>
        </xdr:nvSpPr>
        <xdr:spPr>
          <a:xfrm>
            <a:off x="97973" y="4260273"/>
            <a:ext cx="1132114" cy="618506"/>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r>
              <a:rPr kumimoji="1" lang="ja-JP" altLang="en-US" sz="1400" b="1">
                <a:solidFill>
                  <a:sysClr val="windowText" lastClr="000000"/>
                </a:solidFill>
              </a:rPr>
              <a:t>ワークシート入力の流れ</a:t>
            </a:r>
          </a:p>
        </xdr:txBody>
      </xdr:sp>
      <xdr:sp macro="" textlink="">
        <xdr:nvSpPr>
          <xdr:cNvPr id="24" name="矢印: 右 9"/>
          <xdr:cNvSpPr/>
        </xdr:nvSpPr>
        <xdr:spPr>
          <a:xfrm>
            <a:off x="5797136" y="4932218"/>
            <a:ext cx="1502229" cy="38001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100"/>
          </a:p>
        </xdr:txBody>
      </xdr:sp>
      <xdr:sp macro="" textlink="">
        <xdr:nvSpPr>
          <xdr:cNvPr id="25" name="テキスト ボックス 24"/>
          <xdr:cNvSpPr txBox="1"/>
        </xdr:nvSpPr>
        <xdr:spPr>
          <a:xfrm>
            <a:off x="2543300" y="5333998"/>
            <a:ext cx="1379274" cy="34332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6" name="テキスト ボックス 25"/>
          <xdr:cNvSpPr txBox="1"/>
        </xdr:nvSpPr>
        <xdr:spPr>
          <a:xfrm>
            <a:off x="5764482" y="5333998"/>
            <a:ext cx="1379274" cy="34332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23</xdr:col>
      <xdr:colOff>629285</xdr:colOff>
      <xdr:row>1</xdr:row>
      <xdr:rowOff>227965</xdr:rowOff>
    </xdr:from>
    <xdr:to xmlns:xdr="http://schemas.openxmlformats.org/drawingml/2006/spreadsheetDrawing">
      <xdr:col>27</xdr:col>
      <xdr:colOff>790575</xdr:colOff>
      <xdr:row>8</xdr:row>
      <xdr:rowOff>76200</xdr:rowOff>
    </xdr:to>
    <xdr:grpSp>
      <xdr:nvGrpSpPr>
        <xdr:cNvPr id="2" name="グループ化 1"/>
        <xdr:cNvGrpSpPr/>
      </xdr:nvGrpSpPr>
      <xdr:grpSpPr>
        <a:xfrm>
          <a:off x="6753860" y="483235"/>
          <a:ext cx="5400040" cy="1635125"/>
          <a:chOff x="6702668" y="477715"/>
          <a:chExt cx="5408003" cy="1591408"/>
        </a:xfrm>
      </xdr:grpSpPr>
      <xdr:sp macro="" textlink="">
        <xdr:nvSpPr>
          <xdr:cNvPr id="13" name="正方形/長方形 12"/>
          <xdr:cNvSpPr/>
        </xdr:nvSpPr>
        <xdr:spPr>
          <a:xfrm>
            <a:off x="6702668" y="477715"/>
            <a:ext cx="5408003" cy="159140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xdr:txBody>
      </xdr:sp>
      <xdr:sp macro="" textlink="">
        <xdr:nvSpPr>
          <xdr:cNvPr id="16" name="正方形/長方形 15"/>
          <xdr:cNvSpPr/>
        </xdr:nvSpPr>
        <xdr:spPr>
          <a:xfrm>
            <a:off x="6884713" y="1440062"/>
            <a:ext cx="343863" cy="14434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9525</xdr:colOff>
          <xdr:row>51</xdr:row>
          <xdr:rowOff>161925</xdr:rowOff>
        </xdr:from>
        <xdr:to xmlns:xdr="http://schemas.openxmlformats.org/drawingml/2006/spreadsheetDrawing">
          <xdr:col>3</xdr:col>
          <xdr:colOff>28575</xdr:colOff>
          <xdr:row>53</xdr:row>
          <xdr:rowOff>19685</xdr:rowOff>
        </xdr:to>
        <xdr:sp textlink="">
          <xdr:nvSpPr>
            <xdr:cNvPr id="15463" name="チェック 103" hidden="1">
              <a:extLst>
                <a:ext uri="{63B3BB69-23CF-44E3-9099-C40C66FF867C}">
                  <a14:compatExt spid="_x0000_s15463"/>
                </a:ext>
              </a:extLst>
            </xdr:cNvPr>
            <xdr:cNvSpPr>
              <a:spLocks noRot="1" noChangeShapeType="1"/>
            </xdr:cNvSpPr>
          </xdr:nvSpPr>
          <xdr:spPr>
            <a:xfrm>
              <a:off x="409575" y="10668000"/>
              <a:ext cx="228600"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9525</xdr:colOff>
          <xdr:row>52</xdr:row>
          <xdr:rowOff>180975</xdr:rowOff>
        </xdr:from>
        <xdr:to xmlns:xdr="http://schemas.openxmlformats.org/drawingml/2006/spreadsheetDrawing">
          <xdr:col>3</xdr:col>
          <xdr:colOff>28575</xdr:colOff>
          <xdr:row>54</xdr:row>
          <xdr:rowOff>37465</xdr:rowOff>
        </xdr:to>
        <xdr:sp textlink="">
          <xdr:nvSpPr>
            <xdr:cNvPr id="15464" name="チェック 104" hidden="1">
              <a:extLst>
                <a:ext uri="{63B3BB69-23CF-44E3-9099-C40C66FF867C}">
                  <a14:compatExt spid="_x0000_s15464"/>
                </a:ext>
              </a:extLst>
            </xdr:cNvPr>
            <xdr:cNvSpPr>
              <a:spLocks noRot="1" noChangeShapeType="1"/>
            </xdr:cNvSpPr>
          </xdr:nvSpPr>
          <xdr:spPr>
            <a:xfrm>
              <a:off x="409575" y="10877550"/>
              <a:ext cx="228600"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9525</xdr:colOff>
          <xdr:row>54</xdr:row>
          <xdr:rowOff>57785</xdr:rowOff>
        </xdr:from>
        <xdr:to xmlns:xdr="http://schemas.openxmlformats.org/drawingml/2006/spreadsheetDrawing">
          <xdr:col>3</xdr:col>
          <xdr:colOff>28575</xdr:colOff>
          <xdr:row>54</xdr:row>
          <xdr:rowOff>295910</xdr:rowOff>
        </xdr:to>
        <xdr:sp textlink="">
          <xdr:nvSpPr>
            <xdr:cNvPr id="15465" name="チェック 105" hidden="1">
              <a:extLst>
                <a:ext uri="{63B3BB69-23CF-44E3-9099-C40C66FF867C}">
                  <a14:compatExt spid="_x0000_s15465"/>
                </a:ext>
              </a:extLst>
            </xdr:cNvPr>
            <xdr:cNvSpPr>
              <a:spLocks noRot="1" noChangeShapeType="1"/>
            </xdr:cNvSpPr>
          </xdr:nvSpPr>
          <xdr:spPr>
            <a:xfrm>
              <a:off x="409575" y="11135360"/>
              <a:ext cx="22860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9525</xdr:colOff>
          <xdr:row>54</xdr:row>
          <xdr:rowOff>314960</xdr:rowOff>
        </xdr:from>
        <xdr:to xmlns:xdr="http://schemas.openxmlformats.org/drawingml/2006/spreadsheetDrawing">
          <xdr:col>3</xdr:col>
          <xdr:colOff>28575</xdr:colOff>
          <xdr:row>56</xdr:row>
          <xdr:rowOff>19050</xdr:rowOff>
        </xdr:to>
        <xdr:sp textlink="">
          <xdr:nvSpPr>
            <xdr:cNvPr id="15467" name="チェック 107" hidden="1">
              <a:extLst>
                <a:ext uri="{63B3BB69-23CF-44E3-9099-C40C66FF867C}">
                  <a14:compatExt spid="_x0000_s15467"/>
                </a:ext>
              </a:extLst>
            </xdr:cNvPr>
            <xdr:cNvSpPr>
              <a:spLocks noRot="1" noChangeShapeType="1"/>
            </xdr:cNvSpPr>
          </xdr:nvSpPr>
          <xdr:spPr>
            <a:xfrm>
              <a:off x="409575" y="11392535"/>
              <a:ext cx="228600"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43</xdr:row>
          <xdr:rowOff>19050</xdr:rowOff>
        </xdr:from>
        <xdr:to xmlns:xdr="http://schemas.openxmlformats.org/drawingml/2006/spreadsheetDrawing">
          <xdr:col>13</xdr:col>
          <xdr:colOff>0</xdr:colOff>
          <xdr:row>43</xdr:row>
          <xdr:rowOff>180975</xdr:rowOff>
        </xdr:to>
        <xdr:sp textlink="">
          <xdr:nvSpPr>
            <xdr:cNvPr id="15472" name="チェック 112" hidden="1">
              <a:extLst>
                <a:ext uri="{63B3BB69-23CF-44E3-9099-C40C66FF867C}">
                  <a14:compatExt spid="_x0000_s15472"/>
                </a:ext>
              </a:extLst>
            </xdr:cNvPr>
            <xdr:cNvSpPr>
              <a:spLocks noRot="1" noChangeAspect="1" noChangeShapeType="1"/>
            </xdr:cNvSpPr>
          </xdr:nvSpPr>
          <xdr:spPr>
            <a:xfrm>
              <a:off x="2190750" y="9058275"/>
              <a:ext cx="381000" cy="1619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44</xdr:row>
          <xdr:rowOff>9525</xdr:rowOff>
        </xdr:from>
        <xdr:to xmlns:xdr="http://schemas.openxmlformats.org/drawingml/2006/spreadsheetDrawing">
          <xdr:col>12</xdr:col>
          <xdr:colOff>0</xdr:colOff>
          <xdr:row>44</xdr:row>
          <xdr:rowOff>180975</xdr:rowOff>
        </xdr:to>
        <xdr:sp textlink="">
          <xdr:nvSpPr>
            <xdr:cNvPr id="15473" name="チェック 113" hidden="1">
              <a:extLst>
                <a:ext uri="{63B3BB69-23CF-44E3-9099-C40C66FF867C}">
                  <a14:compatExt spid="_x0000_s15473"/>
                </a:ext>
              </a:extLst>
            </xdr:cNvPr>
            <xdr:cNvSpPr>
              <a:spLocks noRot="1" noChangeAspect="1" noChangeShapeType="1"/>
            </xdr:cNvSpPr>
          </xdr:nvSpPr>
          <xdr:spPr>
            <a:xfrm>
              <a:off x="2190750" y="9248775"/>
              <a:ext cx="19050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45</xdr:row>
          <xdr:rowOff>9525</xdr:rowOff>
        </xdr:from>
        <xdr:to xmlns:xdr="http://schemas.openxmlformats.org/drawingml/2006/spreadsheetDrawing">
          <xdr:col>12</xdr:col>
          <xdr:colOff>0</xdr:colOff>
          <xdr:row>45</xdr:row>
          <xdr:rowOff>180975</xdr:rowOff>
        </xdr:to>
        <xdr:sp textlink="">
          <xdr:nvSpPr>
            <xdr:cNvPr id="15474" name="チェック 114" hidden="1">
              <a:extLst>
                <a:ext uri="{63B3BB69-23CF-44E3-9099-C40C66FF867C}">
                  <a14:compatExt spid="_x0000_s15474"/>
                </a:ext>
              </a:extLst>
            </xdr:cNvPr>
            <xdr:cNvSpPr>
              <a:spLocks noRot="1" noChangeAspect="1" noChangeShapeType="1"/>
            </xdr:cNvSpPr>
          </xdr:nvSpPr>
          <xdr:spPr>
            <a:xfrm>
              <a:off x="2190750" y="9448800"/>
              <a:ext cx="19050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xdr:col>
          <xdr:colOff>196215</xdr:colOff>
          <xdr:row>74</xdr:row>
          <xdr:rowOff>106045</xdr:rowOff>
        </xdr:from>
        <xdr:to xmlns:xdr="http://schemas.openxmlformats.org/drawingml/2006/spreadsheetDrawing">
          <xdr:col>5</xdr:col>
          <xdr:colOff>6985</xdr:colOff>
          <xdr:row>79</xdr:row>
          <xdr:rowOff>67310</xdr:rowOff>
        </xdr:to>
        <xdr:grpSp>
          <xdr:nvGrpSpPr>
            <xdr:cNvPr id="27" name="グループ化 26"/>
            <xdr:cNvGrpSpPr/>
          </xdr:nvGrpSpPr>
          <xdr:grpSpPr>
            <a:xfrm>
              <a:off x="805815" y="16146145"/>
              <a:ext cx="229870" cy="799465"/>
              <a:chOff x="896861" y="8204814"/>
              <a:chExt cx="217564" cy="684409"/>
            </a:xfrm>
          </xdr:grpSpPr>
          <xdr:sp textlink="">
            <xdr:nvSpPr>
              <xdr:cNvPr id="15478" name="チェック 118" hidden="1">
                <a:extLst>
                  <a:ext uri="{63B3BB69-23CF-44E3-9099-C40C66FF867C}">
                    <a14:compatExt spid="_x0000_s15478"/>
                  </a:ext>
                </a:extLst>
              </xdr:cNvPr>
              <xdr:cNvSpPr>
                <a:spLocks noRot="1" noChangeShapeType="1"/>
              </xdr:cNvSpPr>
            </xdr:nvSpPr>
            <xdr:spPr>
              <a:xfrm>
                <a:off x="897450" y="8204814"/>
                <a:ext cx="209551" cy="257175"/>
              </a:xfrm>
              <a:prstGeom prst="rect"/>
            </xdr:spPr>
          </xdr:sp>
          <xdr:sp textlink="">
            <xdr:nvSpPr>
              <xdr:cNvPr id="15479" name="チェック 119" hidden="1">
                <a:extLst>
                  <a:ext uri="{63B3BB69-23CF-44E3-9099-C40C66FF867C}">
                    <a14:compatExt spid="_x0000_s15479"/>
                  </a:ext>
                </a:extLst>
              </xdr:cNvPr>
              <xdr:cNvSpPr>
                <a:spLocks noRot="1" noChangeShapeType="1"/>
              </xdr:cNvSpPr>
            </xdr:nvSpPr>
            <xdr:spPr>
              <a:xfrm>
                <a:off x="896861" y="8362991"/>
                <a:ext cx="209554" cy="257175"/>
              </a:xfrm>
              <a:prstGeom prst="rect"/>
            </xdr:spPr>
          </xdr:sp>
          <xdr:sp textlink="">
            <xdr:nvSpPr>
              <xdr:cNvPr id="15480" name="チェック 120" hidden="1">
                <a:extLst>
                  <a:ext uri="{63B3BB69-23CF-44E3-9099-C40C66FF867C}">
                    <a14:compatExt spid="_x0000_s15480"/>
                  </a:ext>
                </a:extLst>
              </xdr:cNvPr>
              <xdr:cNvSpPr>
                <a:spLocks noRot="1" noChangeShapeType="1"/>
              </xdr:cNvSpPr>
            </xdr:nvSpPr>
            <xdr:spPr>
              <a:xfrm>
                <a:off x="904875" y="8632048"/>
                <a:ext cx="209550" cy="257175"/>
              </a:xfrm>
              <a:prstGeom prst="rect"/>
            </xdr:spPr>
          </xdr:sp>
          <xdr:sp textlink="">
            <xdr:nvSpPr>
              <xdr:cNvPr id="15481" name="チェック 121" hidden="1">
                <a:extLst>
                  <a:ext uri="{63B3BB69-23CF-44E3-9099-C40C66FF867C}">
                    <a14:compatExt spid="_x0000_s15481"/>
                  </a:ext>
                </a:extLst>
              </xdr:cNvPr>
              <xdr:cNvSpPr>
                <a:spLocks noRot="1" noChangeShapeType="1"/>
              </xdr:cNvSpPr>
            </xdr:nvSpPr>
            <xdr:spPr>
              <a:xfrm>
                <a:off x="904875" y="8494005"/>
                <a:ext cx="209550" cy="257175"/>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4445</xdr:colOff>
          <xdr:row>79</xdr:row>
          <xdr:rowOff>13335</xdr:rowOff>
        </xdr:from>
        <xdr:to xmlns:xdr="http://schemas.openxmlformats.org/drawingml/2006/spreadsheetDrawing">
          <xdr:col>5</xdr:col>
          <xdr:colOff>22225</xdr:colOff>
          <xdr:row>83</xdr:row>
          <xdr:rowOff>73660</xdr:rowOff>
        </xdr:to>
        <xdr:grpSp>
          <xdr:nvGrpSpPr>
            <xdr:cNvPr id="51" name="グループ化 50"/>
            <xdr:cNvGrpSpPr/>
          </xdr:nvGrpSpPr>
          <xdr:grpSpPr>
            <a:xfrm>
              <a:off x="823595" y="16891635"/>
              <a:ext cx="227330" cy="1012825"/>
              <a:chOff x="896855" y="8130675"/>
              <a:chExt cx="217570" cy="758529"/>
            </a:xfrm>
          </xdr:grpSpPr>
          <xdr:sp textlink="">
            <xdr:nvSpPr>
              <xdr:cNvPr id="15504" name="チェック 144" hidden="1">
                <a:extLst>
                  <a:ext uri="{63B3BB69-23CF-44E3-9099-C40C66FF867C}">
                    <a14:compatExt spid="_x0000_s15504"/>
                  </a:ext>
                </a:extLst>
              </xdr:cNvPr>
              <xdr:cNvSpPr>
                <a:spLocks noRot="1" noChangeShapeType="1"/>
              </xdr:cNvSpPr>
            </xdr:nvSpPr>
            <xdr:spPr>
              <a:xfrm>
                <a:off x="897450" y="8130675"/>
                <a:ext cx="209550" cy="257173"/>
              </a:xfrm>
              <a:prstGeom prst="rect"/>
            </xdr:spPr>
          </xdr:sp>
          <xdr:sp textlink="">
            <xdr:nvSpPr>
              <xdr:cNvPr id="15505" name="チェック 145" hidden="1">
                <a:extLst>
                  <a:ext uri="{63B3BB69-23CF-44E3-9099-C40C66FF867C}">
                    <a14:compatExt spid="_x0000_s15505"/>
                  </a:ext>
                </a:extLst>
              </xdr:cNvPr>
              <xdr:cNvSpPr>
                <a:spLocks noRot="1" noChangeShapeType="1"/>
              </xdr:cNvSpPr>
            </xdr:nvSpPr>
            <xdr:spPr>
              <a:xfrm>
                <a:off x="896855" y="8340157"/>
                <a:ext cx="209549" cy="257175"/>
              </a:xfrm>
              <a:prstGeom prst="rect"/>
            </xdr:spPr>
          </xdr:sp>
          <xdr:sp textlink="">
            <xdr:nvSpPr>
              <xdr:cNvPr id="15506" name="チェック 146" hidden="1">
                <a:extLst>
                  <a:ext uri="{63B3BB69-23CF-44E3-9099-C40C66FF867C}">
                    <a14:compatExt spid="_x0000_s15506"/>
                  </a:ext>
                </a:extLst>
              </xdr:cNvPr>
              <xdr:cNvSpPr>
                <a:spLocks noRot="1" noChangeShapeType="1"/>
              </xdr:cNvSpPr>
            </xdr:nvSpPr>
            <xdr:spPr>
              <a:xfrm>
                <a:off x="904875" y="8632029"/>
                <a:ext cx="209550" cy="257175"/>
              </a:xfrm>
              <a:prstGeom prst="rect"/>
            </xdr:spPr>
          </xdr:sp>
          <xdr:sp textlink="">
            <xdr:nvSpPr>
              <xdr:cNvPr id="15507" name="チェック 147" hidden="1">
                <a:extLst>
                  <a:ext uri="{63B3BB69-23CF-44E3-9099-C40C66FF867C}">
                    <a14:compatExt spid="_x0000_s15507"/>
                  </a:ext>
                </a:extLst>
              </xdr:cNvPr>
              <xdr:cNvSpPr>
                <a:spLocks noRot="1" noChangeShapeType="1"/>
              </xdr:cNvSpPr>
            </xdr:nvSpPr>
            <xdr:spPr>
              <a:xfrm>
                <a:off x="904875" y="8482588"/>
                <a:ext cx="209550" cy="257175"/>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xdr:col>
          <xdr:colOff>196215</xdr:colOff>
          <xdr:row>82</xdr:row>
          <xdr:rowOff>113665</xdr:rowOff>
        </xdr:from>
        <xdr:to xmlns:xdr="http://schemas.openxmlformats.org/drawingml/2006/spreadsheetDrawing">
          <xdr:col>5</xdr:col>
          <xdr:colOff>6985</xdr:colOff>
          <xdr:row>88</xdr:row>
          <xdr:rowOff>74930</xdr:rowOff>
        </xdr:to>
        <xdr:grpSp>
          <xdr:nvGrpSpPr>
            <xdr:cNvPr id="57" name="グループ化 56"/>
            <xdr:cNvGrpSpPr/>
          </xdr:nvGrpSpPr>
          <xdr:grpSpPr>
            <a:xfrm>
              <a:off x="805815" y="17753965"/>
              <a:ext cx="229870" cy="1294765"/>
              <a:chOff x="896861" y="7942296"/>
              <a:chExt cx="217564" cy="969756"/>
            </a:xfrm>
          </xdr:grpSpPr>
          <xdr:sp textlink="">
            <xdr:nvSpPr>
              <xdr:cNvPr id="15509" name="チェック 149" hidden="1">
                <a:extLst>
                  <a:ext uri="{63B3BB69-23CF-44E3-9099-C40C66FF867C}">
                    <a14:compatExt spid="_x0000_s15509"/>
                  </a:ext>
                </a:extLst>
              </xdr:cNvPr>
              <xdr:cNvSpPr>
                <a:spLocks noRot="1" noChangeShapeType="1"/>
              </xdr:cNvSpPr>
            </xdr:nvSpPr>
            <xdr:spPr>
              <a:xfrm>
                <a:off x="897450" y="8130653"/>
                <a:ext cx="209551" cy="257173"/>
              </a:xfrm>
              <a:prstGeom prst="rect"/>
            </xdr:spPr>
          </xdr:sp>
          <xdr:sp textlink="">
            <xdr:nvSpPr>
              <xdr:cNvPr id="15510" name="チェック 150" hidden="1">
                <a:extLst>
                  <a:ext uri="{63B3BB69-23CF-44E3-9099-C40C66FF867C}">
                    <a14:compatExt spid="_x0000_s15510"/>
                  </a:ext>
                </a:extLst>
              </xdr:cNvPr>
              <xdr:cNvSpPr>
                <a:spLocks noRot="1" noChangeShapeType="1"/>
              </xdr:cNvSpPr>
            </xdr:nvSpPr>
            <xdr:spPr>
              <a:xfrm>
                <a:off x="896861" y="8368700"/>
                <a:ext cx="209554" cy="257175"/>
              </a:xfrm>
              <a:prstGeom prst="rect"/>
            </xdr:spPr>
          </xdr:sp>
          <xdr:sp textlink="">
            <xdr:nvSpPr>
              <xdr:cNvPr id="15511" name="チェック 151" hidden="1">
                <a:extLst>
                  <a:ext uri="{63B3BB69-23CF-44E3-9099-C40C66FF867C}">
                    <a14:compatExt spid="_x0000_s15511"/>
                  </a:ext>
                </a:extLst>
              </xdr:cNvPr>
              <xdr:cNvSpPr>
                <a:spLocks noRot="1" noChangeShapeType="1"/>
              </xdr:cNvSpPr>
            </xdr:nvSpPr>
            <xdr:spPr>
              <a:xfrm>
                <a:off x="904875" y="8654877"/>
                <a:ext cx="209550" cy="257175"/>
              </a:xfrm>
              <a:prstGeom prst="rect"/>
            </xdr:spPr>
          </xdr:sp>
          <xdr:sp textlink="">
            <xdr:nvSpPr>
              <xdr:cNvPr id="15512" name="チェック 152" hidden="1">
                <a:extLst>
                  <a:ext uri="{63B3BB69-23CF-44E3-9099-C40C66FF867C}">
                    <a14:compatExt spid="_x0000_s15512"/>
                  </a:ext>
                </a:extLst>
              </xdr:cNvPr>
              <xdr:cNvSpPr>
                <a:spLocks noRot="1" noChangeShapeType="1"/>
              </xdr:cNvSpPr>
            </xdr:nvSpPr>
            <xdr:spPr>
              <a:xfrm>
                <a:off x="904875" y="8511131"/>
                <a:ext cx="209550" cy="257175"/>
              </a:xfrm>
              <a:prstGeom prst="rect"/>
            </xdr:spPr>
          </xdr:sp>
          <xdr:sp textlink="">
            <xdr:nvSpPr>
              <xdr:cNvPr id="15513" name="チェック 153" hidden="1">
                <a:extLst>
                  <a:ext uri="{63B3BB69-23CF-44E3-9099-C40C66FF867C}">
                    <a14:compatExt spid="_x0000_s15513"/>
                  </a:ext>
                </a:extLst>
              </xdr:cNvPr>
              <xdr:cNvSpPr>
                <a:spLocks noRot="1" noChangeShapeType="1"/>
              </xdr:cNvSpPr>
            </xdr:nvSpPr>
            <xdr:spPr>
              <a:xfrm>
                <a:off x="904874" y="7942296"/>
                <a:ext cx="209550" cy="257173"/>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0</xdr:colOff>
          <xdr:row>88</xdr:row>
          <xdr:rowOff>22225</xdr:rowOff>
        </xdr:from>
        <xdr:to xmlns:xdr="http://schemas.openxmlformats.org/drawingml/2006/spreadsheetDrawing">
          <xdr:col>5</xdr:col>
          <xdr:colOff>17780</xdr:colOff>
          <xdr:row>92</xdr:row>
          <xdr:rowOff>83820</xdr:rowOff>
        </xdr:to>
        <xdr:grpSp>
          <xdr:nvGrpSpPr>
            <xdr:cNvPr id="63" name="グループ化 62"/>
            <xdr:cNvGrpSpPr/>
          </xdr:nvGrpSpPr>
          <xdr:grpSpPr>
            <a:xfrm>
              <a:off x="819150" y="18996025"/>
              <a:ext cx="227330" cy="1014095"/>
              <a:chOff x="896855" y="8130636"/>
              <a:chExt cx="217570" cy="758559"/>
            </a:xfrm>
          </xdr:grpSpPr>
          <xdr:sp textlink="">
            <xdr:nvSpPr>
              <xdr:cNvPr id="15514" name="チェック 154" hidden="1">
                <a:extLst>
                  <a:ext uri="{63B3BB69-23CF-44E3-9099-C40C66FF867C}">
                    <a14:compatExt spid="_x0000_s15514"/>
                  </a:ext>
                </a:extLst>
              </xdr:cNvPr>
              <xdr:cNvSpPr>
                <a:spLocks noRot="1" noChangeShapeType="1"/>
              </xdr:cNvSpPr>
            </xdr:nvSpPr>
            <xdr:spPr>
              <a:xfrm>
                <a:off x="897450" y="8130636"/>
                <a:ext cx="209550" cy="257172"/>
              </a:xfrm>
              <a:prstGeom prst="rect"/>
            </xdr:spPr>
          </xdr:sp>
          <xdr:sp textlink="">
            <xdr:nvSpPr>
              <xdr:cNvPr id="15515" name="チェック 155" hidden="1">
                <a:extLst>
                  <a:ext uri="{63B3BB69-23CF-44E3-9099-C40C66FF867C}">
                    <a14:compatExt spid="_x0000_s15515"/>
                  </a:ext>
                </a:extLst>
              </xdr:cNvPr>
              <xdr:cNvSpPr>
                <a:spLocks noRot="1" noChangeShapeType="1"/>
              </xdr:cNvSpPr>
            </xdr:nvSpPr>
            <xdr:spPr>
              <a:xfrm>
                <a:off x="896855" y="8340157"/>
                <a:ext cx="209549" cy="257175"/>
              </a:xfrm>
              <a:prstGeom prst="rect"/>
            </xdr:spPr>
          </xdr:sp>
          <xdr:sp textlink="">
            <xdr:nvSpPr>
              <xdr:cNvPr id="15516" name="チェック 156" hidden="1">
                <a:extLst>
                  <a:ext uri="{63B3BB69-23CF-44E3-9099-C40C66FF867C}">
                    <a14:compatExt spid="_x0000_s15516"/>
                  </a:ext>
                </a:extLst>
              </xdr:cNvPr>
              <xdr:cNvSpPr>
                <a:spLocks noRot="1" noChangeShapeType="1"/>
              </xdr:cNvSpPr>
            </xdr:nvSpPr>
            <xdr:spPr>
              <a:xfrm>
                <a:off x="904875" y="8632020"/>
                <a:ext cx="209550" cy="257175"/>
              </a:xfrm>
              <a:prstGeom prst="rect"/>
            </xdr:spPr>
          </xdr:sp>
          <xdr:sp textlink="">
            <xdr:nvSpPr>
              <xdr:cNvPr id="15517" name="チェック 157" hidden="1">
                <a:extLst>
                  <a:ext uri="{63B3BB69-23CF-44E3-9099-C40C66FF867C}">
                    <a14:compatExt spid="_x0000_s15517"/>
                  </a:ext>
                </a:extLst>
              </xdr:cNvPr>
              <xdr:cNvSpPr>
                <a:spLocks noRot="1" noChangeShapeType="1"/>
              </xdr:cNvSpPr>
            </xdr:nvSpPr>
            <xdr:spPr>
              <a:xfrm>
                <a:off x="904875" y="8482588"/>
                <a:ext cx="209550" cy="257175"/>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0</xdr:colOff>
          <xdr:row>91</xdr:row>
          <xdr:rowOff>130810</xdr:rowOff>
        </xdr:from>
        <xdr:to xmlns:xdr="http://schemas.openxmlformats.org/drawingml/2006/spreadsheetDrawing">
          <xdr:col>5</xdr:col>
          <xdr:colOff>17780</xdr:colOff>
          <xdr:row>96</xdr:row>
          <xdr:rowOff>89535</xdr:rowOff>
        </xdr:to>
        <xdr:grpSp>
          <xdr:nvGrpSpPr>
            <xdr:cNvPr id="68" name="グループ化 67"/>
            <xdr:cNvGrpSpPr/>
          </xdr:nvGrpSpPr>
          <xdr:grpSpPr>
            <a:xfrm>
              <a:off x="819150" y="19866610"/>
              <a:ext cx="227330" cy="1101725"/>
              <a:chOff x="896855" y="8113497"/>
              <a:chExt cx="217570" cy="826063"/>
            </a:xfrm>
          </xdr:grpSpPr>
          <xdr:sp textlink="">
            <xdr:nvSpPr>
              <xdr:cNvPr id="15518" name="チェック 158" hidden="1">
                <a:extLst>
                  <a:ext uri="{63B3BB69-23CF-44E3-9099-C40C66FF867C}">
                    <a14:compatExt spid="_x0000_s15518"/>
                  </a:ext>
                </a:extLst>
              </xdr:cNvPr>
              <xdr:cNvSpPr>
                <a:spLocks noRot="1" noChangeShapeType="1"/>
              </xdr:cNvSpPr>
            </xdr:nvSpPr>
            <xdr:spPr>
              <a:xfrm>
                <a:off x="897450" y="8113497"/>
                <a:ext cx="209550" cy="257173"/>
              </a:xfrm>
              <a:prstGeom prst="rect"/>
            </xdr:spPr>
          </xdr:sp>
          <xdr:sp textlink="">
            <xdr:nvSpPr>
              <xdr:cNvPr id="15519" name="チェック 159" hidden="1">
                <a:extLst>
                  <a:ext uri="{63B3BB69-23CF-44E3-9099-C40C66FF867C}">
                    <a14:compatExt spid="_x0000_s15519"/>
                  </a:ext>
                </a:extLst>
              </xdr:cNvPr>
              <xdr:cNvSpPr>
                <a:spLocks noRot="1" noChangeShapeType="1"/>
              </xdr:cNvSpPr>
            </xdr:nvSpPr>
            <xdr:spPr>
              <a:xfrm>
                <a:off x="896855" y="8300198"/>
                <a:ext cx="209549" cy="257175"/>
              </a:xfrm>
              <a:prstGeom prst="rect"/>
            </xdr:spPr>
          </xdr:sp>
          <xdr:sp textlink="">
            <xdr:nvSpPr>
              <xdr:cNvPr id="15520" name="チェック 160" hidden="1">
                <a:extLst>
                  <a:ext uri="{63B3BB69-23CF-44E3-9099-C40C66FF867C}">
                    <a14:compatExt spid="_x0000_s15520"/>
                  </a:ext>
                </a:extLst>
              </xdr:cNvPr>
              <xdr:cNvSpPr>
                <a:spLocks noRot="1" noChangeShapeType="1"/>
              </xdr:cNvSpPr>
            </xdr:nvSpPr>
            <xdr:spPr>
              <a:xfrm>
                <a:off x="904875" y="8529275"/>
                <a:ext cx="209550" cy="257175"/>
              </a:xfrm>
              <a:prstGeom prst="rect"/>
            </xdr:spPr>
          </xdr:sp>
          <xdr:sp textlink="">
            <xdr:nvSpPr>
              <xdr:cNvPr id="15521" name="チェック 161" hidden="1">
                <a:extLst>
                  <a:ext uri="{63B3BB69-23CF-44E3-9099-C40C66FF867C}">
                    <a14:compatExt spid="_x0000_s15521"/>
                  </a:ext>
                </a:extLst>
              </xdr:cNvPr>
              <xdr:cNvSpPr>
                <a:spLocks noRot="1" noChangeShapeType="1"/>
              </xdr:cNvSpPr>
            </xdr:nvSpPr>
            <xdr:spPr>
              <a:xfrm>
                <a:off x="904875" y="8682385"/>
                <a:ext cx="209550" cy="257175"/>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xdr:col>
          <xdr:colOff>200025</xdr:colOff>
          <xdr:row>96</xdr:row>
          <xdr:rowOff>22225</xdr:rowOff>
        </xdr:from>
        <xdr:to xmlns:xdr="http://schemas.openxmlformats.org/drawingml/2006/spreadsheetDrawing">
          <xdr:col>5</xdr:col>
          <xdr:colOff>10160</xdr:colOff>
          <xdr:row>100</xdr:row>
          <xdr:rowOff>83820</xdr:rowOff>
        </xdr:to>
        <xdr:grpSp>
          <xdr:nvGrpSpPr>
            <xdr:cNvPr id="73" name="グループ化 72"/>
            <xdr:cNvGrpSpPr/>
          </xdr:nvGrpSpPr>
          <xdr:grpSpPr>
            <a:xfrm>
              <a:off x="809625" y="20901025"/>
              <a:ext cx="229235" cy="1014095"/>
              <a:chOff x="896861" y="8130693"/>
              <a:chExt cx="217564" cy="758486"/>
            </a:xfrm>
          </xdr:grpSpPr>
          <xdr:sp textlink="">
            <xdr:nvSpPr>
              <xdr:cNvPr id="15522" name="チェック 162" hidden="1">
                <a:extLst>
                  <a:ext uri="{63B3BB69-23CF-44E3-9099-C40C66FF867C}">
                    <a14:compatExt spid="_x0000_s15522"/>
                  </a:ext>
                </a:extLst>
              </xdr:cNvPr>
              <xdr:cNvSpPr>
                <a:spLocks noRot="1" noChangeShapeType="1"/>
              </xdr:cNvSpPr>
            </xdr:nvSpPr>
            <xdr:spPr>
              <a:xfrm>
                <a:off x="897450" y="8130693"/>
                <a:ext cx="209551" cy="257173"/>
              </a:xfrm>
              <a:prstGeom prst="rect"/>
            </xdr:spPr>
          </xdr:sp>
          <xdr:sp textlink="">
            <xdr:nvSpPr>
              <xdr:cNvPr id="15523" name="チェック 163" hidden="1">
                <a:extLst>
                  <a:ext uri="{63B3BB69-23CF-44E3-9099-C40C66FF867C}">
                    <a14:compatExt spid="_x0000_s15523"/>
                  </a:ext>
                </a:extLst>
              </xdr:cNvPr>
              <xdr:cNvSpPr>
                <a:spLocks noRot="1" noChangeShapeType="1"/>
              </xdr:cNvSpPr>
            </xdr:nvSpPr>
            <xdr:spPr>
              <a:xfrm>
                <a:off x="896861" y="8340157"/>
                <a:ext cx="209554" cy="257175"/>
              </a:xfrm>
              <a:prstGeom prst="rect"/>
            </xdr:spPr>
          </xdr:sp>
          <xdr:sp textlink="">
            <xdr:nvSpPr>
              <xdr:cNvPr id="15524" name="チェック 164" hidden="1">
                <a:extLst>
                  <a:ext uri="{63B3BB69-23CF-44E3-9099-C40C66FF867C}">
                    <a14:compatExt spid="_x0000_s15524"/>
                  </a:ext>
                </a:extLst>
              </xdr:cNvPr>
              <xdr:cNvSpPr>
                <a:spLocks noRot="1" noChangeShapeType="1"/>
              </xdr:cNvSpPr>
            </xdr:nvSpPr>
            <xdr:spPr>
              <a:xfrm>
                <a:off x="904875" y="8632004"/>
                <a:ext cx="209550" cy="257175"/>
              </a:xfrm>
              <a:prstGeom prst="rect"/>
            </xdr:spPr>
          </xdr:sp>
          <xdr:sp textlink="">
            <xdr:nvSpPr>
              <xdr:cNvPr id="15525" name="チェック 165" hidden="1">
                <a:extLst>
                  <a:ext uri="{63B3BB69-23CF-44E3-9099-C40C66FF867C}">
                    <a14:compatExt spid="_x0000_s15525"/>
                  </a:ext>
                </a:extLst>
              </xdr:cNvPr>
              <xdr:cNvSpPr>
                <a:spLocks noRot="1" noChangeShapeType="1"/>
              </xdr:cNvSpPr>
            </xdr:nvSpPr>
            <xdr:spPr>
              <a:xfrm>
                <a:off x="904875" y="8482588"/>
                <a:ext cx="209550" cy="257175"/>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85725</xdr:colOff>
          <xdr:row>100</xdr:row>
          <xdr:rowOff>8890</xdr:rowOff>
        </xdr:from>
        <xdr:to xmlns:xdr="http://schemas.openxmlformats.org/drawingml/2006/spreadsheetDrawing">
          <xdr:col>15</xdr:col>
          <xdr:colOff>114300</xdr:colOff>
          <xdr:row>100</xdr:row>
          <xdr:rowOff>352425</xdr:rowOff>
        </xdr:to>
        <xdr:sp textlink="">
          <xdr:nvSpPr>
            <xdr:cNvPr id="15529" name="チェック 169" hidden="1">
              <a:extLst>
                <a:ext uri="{63B3BB69-23CF-44E3-9099-C40C66FF867C}">
                  <a14:compatExt spid="_x0000_s15529"/>
                </a:ext>
              </a:extLst>
            </xdr:cNvPr>
            <xdr:cNvSpPr>
              <a:spLocks noRot="1" noChangeShapeType="1"/>
            </xdr:cNvSpPr>
          </xdr:nvSpPr>
          <xdr:spPr>
            <a:xfrm>
              <a:off x="2847975" y="21840190"/>
              <a:ext cx="219075" cy="3435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104</xdr:row>
          <xdr:rowOff>0</xdr:rowOff>
        </xdr:from>
        <xdr:to xmlns:xdr="http://schemas.openxmlformats.org/drawingml/2006/spreadsheetDrawing">
          <xdr:col>5</xdr:col>
          <xdr:colOff>19050</xdr:colOff>
          <xdr:row>104</xdr:row>
          <xdr:rowOff>29210</xdr:rowOff>
        </xdr:to>
        <xdr:grpSp>
          <xdr:nvGrpSpPr>
            <xdr:cNvPr id="59" name="Group 41"/>
            <xdr:cNvGrpSpPr/>
          </xdr:nvGrpSpPr>
          <xdr:grpSpPr>
            <a:xfrm>
              <a:off x="857250" y="22793325"/>
              <a:ext cx="190500" cy="29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104</xdr:row>
          <xdr:rowOff>0</xdr:rowOff>
        </xdr:from>
        <xdr:to xmlns:xdr="http://schemas.openxmlformats.org/drawingml/2006/spreadsheetDrawing">
          <xdr:col>5</xdr:col>
          <xdr:colOff>19050</xdr:colOff>
          <xdr:row>104</xdr:row>
          <xdr:rowOff>29210</xdr:rowOff>
        </xdr:to>
        <xdr:grpSp>
          <xdr:nvGrpSpPr>
            <xdr:cNvPr id="60" name="Group 41"/>
            <xdr:cNvGrpSpPr/>
          </xdr:nvGrpSpPr>
          <xdr:grpSpPr>
            <a:xfrm>
              <a:off x="857250" y="22793325"/>
              <a:ext cx="190500" cy="29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107</xdr:row>
          <xdr:rowOff>0</xdr:rowOff>
        </xdr:from>
        <xdr:to xmlns:xdr="http://schemas.openxmlformats.org/drawingml/2006/spreadsheetDrawing">
          <xdr:col>5</xdr:col>
          <xdr:colOff>19050</xdr:colOff>
          <xdr:row>107</xdr:row>
          <xdr:rowOff>29210</xdr:rowOff>
        </xdr:to>
        <xdr:grpSp>
          <xdr:nvGrpSpPr>
            <xdr:cNvPr id="61" name="Group 41"/>
            <xdr:cNvGrpSpPr/>
          </xdr:nvGrpSpPr>
          <xdr:grpSpPr>
            <a:xfrm>
              <a:off x="857250" y="23643590"/>
              <a:ext cx="190500" cy="29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107</xdr:row>
          <xdr:rowOff>0</xdr:rowOff>
        </xdr:from>
        <xdr:to xmlns:xdr="http://schemas.openxmlformats.org/drawingml/2006/spreadsheetDrawing">
          <xdr:col>5</xdr:col>
          <xdr:colOff>19050</xdr:colOff>
          <xdr:row>107</xdr:row>
          <xdr:rowOff>29210</xdr:rowOff>
        </xdr:to>
        <xdr:grpSp>
          <xdr:nvGrpSpPr>
            <xdr:cNvPr id="62" name="Group 41"/>
            <xdr:cNvGrpSpPr/>
          </xdr:nvGrpSpPr>
          <xdr:grpSpPr>
            <a:xfrm>
              <a:off x="857250" y="23643590"/>
              <a:ext cx="190500" cy="29210"/>
              <a:chOff x="9239" y="107537"/>
              <a:chExt cx="2190" cy="12573"/>
            </a:xfrm>
          </xdr:grpSpPr>
        </xdr:grpSp>
        <xdr:clientData/>
      </xdr:twoCellAnchor>
    </mc:Choice>
    <mc:Fallback/>
  </mc:AlternateContent>
  <xdr:twoCellAnchor>
    <xdr:from xmlns:xdr="http://schemas.openxmlformats.org/drawingml/2006/spreadsheetDrawing">
      <xdr:col>40</xdr:col>
      <xdr:colOff>153670</xdr:colOff>
      <xdr:row>2</xdr:row>
      <xdr:rowOff>27305</xdr:rowOff>
    </xdr:from>
    <xdr:to xmlns:xdr="http://schemas.openxmlformats.org/drawingml/2006/spreadsheetDrawing">
      <xdr:col>47</xdr:col>
      <xdr:colOff>531495</xdr:colOff>
      <xdr:row>12</xdr:row>
      <xdr:rowOff>61595</xdr:rowOff>
    </xdr:to>
    <xdr:grpSp>
      <xdr:nvGrpSpPr>
        <xdr:cNvPr id="3" name="グループ化 2"/>
        <xdr:cNvGrpSpPr/>
      </xdr:nvGrpSpPr>
      <xdr:grpSpPr>
        <a:xfrm>
          <a:off x="8449945" y="370205"/>
          <a:ext cx="5178425" cy="1644015"/>
          <a:chOff x="8141491" y="368799"/>
          <a:chExt cx="5160047" cy="1650204"/>
        </a:xfrm>
      </xdr:grpSpPr>
      <xdr:sp macro="" textlink="">
        <xdr:nvSpPr>
          <xdr:cNvPr id="22" name="正方形/長方形 21"/>
          <xdr:cNvSpPr/>
        </xdr:nvSpPr>
        <xdr:spPr>
          <a:xfrm>
            <a:off x="8141491" y="368799"/>
            <a:ext cx="5160047" cy="165020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各加算及び特定加算の算定に共通して必要な情報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r>
              <a:rPr kumimoji="1" lang="ja-JP" altLang="en-US" sz="1100"/>
              <a:t>　　　　　　特定加算の算定に必要な情報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ベースアップ等加算</a:t>
            </a:r>
            <a:r>
              <a:rPr kumimoji="1" lang="ja-JP" altLang="ja-JP" sz="1100">
                <a:solidFill>
                  <a:schemeClr val="dk1"/>
                </a:solidFill>
                <a:effectLst/>
                <a:latin typeface="+mn-lt"/>
                <a:ea typeface="+mn-ea"/>
                <a:cs typeface="+mn-cs"/>
              </a:rPr>
              <a:t>の算定に必要な情報　入力セル</a:t>
            </a:r>
            <a:endParaRPr lang="ja-JP" altLang="ja-JP">
              <a:effectLst/>
            </a:endParaRPr>
          </a:p>
          <a:p>
            <a:pPr algn="l"/>
            <a:endParaRPr kumimoji="1" lang="ja-JP" altLang="en-US" sz="1100"/>
          </a:p>
        </xdr:txBody>
      </xdr:sp>
      <xdr:sp macro="" textlink="">
        <xdr:nvSpPr>
          <xdr:cNvPr id="23" name="正方形/長方形 22"/>
          <xdr:cNvSpPr/>
        </xdr:nvSpPr>
        <xdr:spPr>
          <a:xfrm>
            <a:off x="8329183" y="1347196"/>
            <a:ext cx="309600" cy="148561"/>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4" name="正方形/長方形 23"/>
          <xdr:cNvSpPr/>
        </xdr:nvSpPr>
        <xdr:spPr>
          <a:xfrm>
            <a:off x="8329183" y="1172911"/>
            <a:ext cx="309600" cy="144222"/>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xdr:cNvSpPr/>
        </xdr:nvSpPr>
        <xdr:spPr>
          <a:xfrm>
            <a:off x="8329183" y="1000885"/>
            <a:ext cx="309600" cy="14459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5" name="正方形/長方形 64"/>
          <xdr:cNvSpPr/>
        </xdr:nvSpPr>
        <xdr:spPr>
          <a:xfrm>
            <a:off x="8331302" y="1526527"/>
            <a:ext cx="309600" cy="148538"/>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oneCellAnchor>
    <xdr:from xmlns:xdr="http://schemas.openxmlformats.org/drawingml/2006/spreadsheetDrawing">
      <xdr:col>14</xdr:col>
      <xdr:colOff>119380</xdr:colOff>
      <xdr:row>28</xdr:row>
      <xdr:rowOff>273685</xdr:rowOff>
    </xdr:from>
    <xdr:ext cx="518795" cy="191135"/>
    <xdr:sp macro="" textlink="">
      <xdr:nvSpPr>
        <xdr:cNvPr id="55" name="正方形/長方形 54"/>
        <xdr:cNvSpPr/>
      </xdr:nvSpPr>
      <xdr:spPr>
        <a:xfrm>
          <a:off x="2881630" y="5902960"/>
          <a:ext cx="518795" cy="1911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21</xdr:col>
      <xdr:colOff>116205</xdr:colOff>
      <xdr:row>28</xdr:row>
      <xdr:rowOff>272415</xdr:rowOff>
    </xdr:from>
    <xdr:ext cx="523240" cy="191770"/>
    <xdr:sp macro="" textlink="">
      <xdr:nvSpPr>
        <xdr:cNvPr id="56" name="正方形/長方形 55"/>
        <xdr:cNvSpPr/>
      </xdr:nvSpPr>
      <xdr:spPr>
        <a:xfrm>
          <a:off x="4211955" y="5901690"/>
          <a:ext cx="523240" cy="1917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0</xdr:colOff>
      <xdr:row>34</xdr:row>
      <xdr:rowOff>0</xdr:rowOff>
    </xdr:from>
    <xdr:ext cx="615315" cy="192405"/>
    <xdr:sp macro="" textlink="">
      <xdr:nvSpPr>
        <xdr:cNvPr id="58" name="正方形/長方形 57"/>
        <xdr:cNvSpPr/>
      </xdr:nvSpPr>
      <xdr:spPr>
        <a:xfrm>
          <a:off x="4286250" y="7067550"/>
          <a:ext cx="615315" cy="1924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34</xdr:row>
      <xdr:rowOff>0</xdr:rowOff>
    </xdr:from>
    <xdr:ext cx="615315" cy="192405"/>
    <xdr:sp macro="" textlink="">
      <xdr:nvSpPr>
        <xdr:cNvPr id="66" name="正方形/長方形 65"/>
        <xdr:cNvSpPr/>
      </xdr:nvSpPr>
      <xdr:spPr>
        <a:xfrm>
          <a:off x="5619750" y="7067550"/>
          <a:ext cx="615315" cy="1924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mlns:xdr="http://schemas.openxmlformats.org/drawingml/2006/spreadsheetDrawing">
      <xdr:col>15</xdr:col>
      <xdr:colOff>0</xdr:colOff>
      <xdr:row>34</xdr:row>
      <xdr:rowOff>0</xdr:rowOff>
    </xdr:from>
    <xdr:ext cx="615315" cy="192405"/>
    <xdr:sp macro="" textlink="">
      <xdr:nvSpPr>
        <xdr:cNvPr id="67" name="正方形/長方形 66"/>
        <xdr:cNvSpPr/>
      </xdr:nvSpPr>
      <xdr:spPr>
        <a:xfrm>
          <a:off x="2952750" y="7067550"/>
          <a:ext cx="615315" cy="1924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33</xdr:row>
      <xdr:rowOff>0</xdr:rowOff>
    </xdr:from>
    <xdr:ext cx="322580" cy="175895"/>
    <xdr:sp macro="" textlink="">
      <xdr:nvSpPr>
        <xdr:cNvPr id="69" name="正方形/長方形 68"/>
        <xdr:cNvSpPr/>
      </xdr:nvSpPr>
      <xdr:spPr>
        <a:xfrm>
          <a:off x="2952750" y="6781800"/>
          <a:ext cx="322580" cy="1758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30</xdr:row>
      <xdr:rowOff>0</xdr:rowOff>
    </xdr:from>
    <xdr:ext cx="293370" cy="161290"/>
    <xdr:sp macro="" textlink="">
      <xdr:nvSpPr>
        <xdr:cNvPr id="70" name="正方形/長方形 69"/>
        <xdr:cNvSpPr/>
      </xdr:nvSpPr>
      <xdr:spPr>
        <a:xfrm>
          <a:off x="29527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0</xdr:colOff>
      <xdr:row>30</xdr:row>
      <xdr:rowOff>0</xdr:rowOff>
    </xdr:from>
    <xdr:ext cx="293370" cy="161290"/>
    <xdr:sp macro="" textlink="">
      <xdr:nvSpPr>
        <xdr:cNvPr id="71" name="正方形/長方形 70"/>
        <xdr:cNvSpPr/>
      </xdr:nvSpPr>
      <xdr:spPr>
        <a:xfrm>
          <a:off x="42862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30</xdr:row>
      <xdr:rowOff>0</xdr:rowOff>
    </xdr:from>
    <xdr:ext cx="293370" cy="161290"/>
    <xdr:sp macro="" textlink="">
      <xdr:nvSpPr>
        <xdr:cNvPr id="72" name="正方形/長方形 71"/>
        <xdr:cNvSpPr/>
      </xdr:nvSpPr>
      <xdr:spPr>
        <a:xfrm>
          <a:off x="56197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32</xdr:row>
      <xdr:rowOff>0</xdr:rowOff>
    </xdr:from>
    <xdr:ext cx="307975" cy="161290"/>
    <xdr:sp macro="" textlink="">
      <xdr:nvSpPr>
        <xdr:cNvPr id="74" name="正方形/長方形 73"/>
        <xdr:cNvSpPr/>
      </xdr:nvSpPr>
      <xdr:spPr>
        <a:xfrm>
          <a:off x="2952750" y="6581775"/>
          <a:ext cx="307975"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0</xdr:colOff>
      <xdr:row>31</xdr:row>
      <xdr:rowOff>0</xdr:rowOff>
    </xdr:from>
    <xdr:ext cx="293370" cy="161290"/>
    <xdr:sp macro="" textlink="">
      <xdr:nvSpPr>
        <xdr:cNvPr id="75" name="正方形/長方形 74"/>
        <xdr:cNvSpPr/>
      </xdr:nvSpPr>
      <xdr:spPr>
        <a:xfrm>
          <a:off x="4286250" y="63912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31</xdr:row>
      <xdr:rowOff>0</xdr:rowOff>
    </xdr:from>
    <xdr:ext cx="293370" cy="161290"/>
    <xdr:sp macro="" textlink="">
      <xdr:nvSpPr>
        <xdr:cNvPr id="76" name="正方形/長方形 75"/>
        <xdr:cNvSpPr/>
      </xdr:nvSpPr>
      <xdr:spPr>
        <a:xfrm>
          <a:off x="5619750" y="63912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32</xdr:row>
      <xdr:rowOff>0</xdr:rowOff>
    </xdr:from>
    <xdr:ext cx="337185" cy="175895"/>
    <xdr:sp macro="" textlink="">
      <xdr:nvSpPr>
        <xdr:cNvPr id="77" name="正方形/長方形 76"/>
        <xdr:cNvSpPr/>
      </xdr:nvSpPr>
      <xdr:spPr>
        <a:xfrm>
          <a:off x="5619750" y="6581775"/>
          <a:ext cx="337185" cy="1758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8890</xdr:colOff>
      <xdr:row>32</xdr:row>
      <xdr:rowOff>200025</xdr:rowOff>
    </xdr:from>
    <xdr:ext cx="314960" cy="182880"/>
    <xdr:sp macro="" textlink="">
      <xdr:nvSpPr>
        <xdr:cNvPr id="78" name="正方形/長方形 77"/>
        <xdr:cNvSpPr/>
      </xdr:nvSpPr>
      <xdr:spPr>
        <a:xfrm>
          <a:off x="4295140" y="6781800"/>
          <a:ext cx="314960" cy="182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28</xdr:col>
      <xdr:colOff>121285</xdr:colOff>
      <xdr:row>28</xdr:row>
      <xdr:rowOff>274320</xdr:rowOff>
    </xdr:from>
    <xdr:ext cx="523240" cy="193040"/>
    <xdr:sp macro="" textlink="">
      <xdr:nvSpPr>
        <xdr:cNvPr id="79" name="正方形/長方形 78"/>
        <xdr:cNvSpPr/>
      </xdr:nvSpPr>
      <xdr:spPr>
        <a:xfrm>
          <a:off x="5550535" y="5903595"/>
          <a:ext cx="523240" cy="193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14</xdr:col>
      <xdr:colOff>119380</xdr:colOff>
      <xdr:row>28</xdr:row>
      <xdr:rowOff>273685</xdr:rowOff>
    </xdr:from>
    <xdr:ext cx="518795" cy="191135"/>
    <xdr:sp macro="" textlink="">
      <xdr:nvSpPr>
        <xdr:cNvPr id="80" name="正方形/長方形 79"/>
        <xdr:cNvSpPr/>
      </xdr:nvSpPr>
      <xdr:spPr>
        <a:xfrm>
          <a:off x="2881630" y="5902960"/>
          <a:ext cx="518795" cy="1911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21</xdr:col>
      <xdr:colOff>116205</xdr:colOff>
      <xdr:row>28</xdr:row>
      <xdr:rowOff>272415</xdr:rowOff>
    </xdr:from>
    <xdr:ext cx="523240" cy="191770"/>
    <xdr:sp macro="" textlink="">
      <xdr:nvSpPr>
        <xdr:cNvPr id="81" name="正方形/長方形 80"/>
        <xdr:cNvSpPr/>
      </xdr:nvSpPr>
      <xdr:spPr>
        <a:xfrm>
          <a:off x="4211955" y="5901690"/>
          <a:ext cx="523240" cy="1917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33</xdr:row>
      <xdr:rowOff>0</xdr:rowOff>
    </xdr:from>
    <xdr:ext cx="322580" cy="175895"/>
    <xdr:sp macro="" textlink="">
      <xdr:nvSpPr>
        <xdr:cNvPr id="82" name="正方形/長方形 81"/>
        <xdr:cNvSpPr/>
      </xdr:nvSpPr>
      <xdr:spPr>
        <a:xfrm>
          <a:off x="2952750" y="6781800"/>
          <a:ext cx="322580" cy="1758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30</xdr:row>
      <xdr:rowOff>0</xdr:rowOff>
    </xdr:from>
    <xdr:ext cx="293370" cy="161290"/>
    <xdr:sp macro="" textlink="">
      <xdr:nvSpPr>
        <xdr:cNvPr id="83" name="正方形/長方形 82"/>
        <xdr:cNvSpPr/>
      </xdr:nvSpPr>
      <xdr:spPr>
        <a:xfrm>
          <a:off x="29527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0</xdr:colOff>
      <xdr:row>30</xdr:row>
      <xdr:rowOff>0</xdr:rowOff>
    </xdr:from>
    <xdr:ext cx="293370" cy="161290"/>
    <xdr:sp macro="" textlink="">
      <xdr:nvSpPr>
        <xdr:cNvPr id="84" name="正方形/長方形 83"/>
        <xdr:cNvSpPr/>
      </xdr:nvSpPr>
      <xdr:spPr>
        <a:xfrm>
          <a:off x="42862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30</xdr:row>
      <xdr:rowOff>0</xdr:rowOff>
    </xdr:from>
    <xdr:ext cx="293370" cy="161290"/>
    <xdr:sp macro="" textlink="">
      <xdr:nvSpPr>
        <xdr:cNvPr id="85" name="正方形/長方形 84"/>
        <xdr:cNvSpPr/>
      </xdr:nvSpPr>
      <xdr:spPr>
        <a:xfrm>
          <a:off x="5619750" y="62007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15</xdr:col>
      <xdr:colOff>0</xdr:colOff>
      <xdr:row>32</xdr:row>
      <xdr:rowOff>0</xdr:rowOff>
    </xdr:from>
    <xdr:ext cx="307975" cy="161290"/>
    <xdr:sp macro="" textlink="">
      <xdr:nvSpPr>
        <xdr:cNvPr id="86" name="正方形/長方形 85"/>
        <xdr:cNvSpPr/>
      </xdr:nvSpPr>
      <xdr:spPr>
        <a:xfrm>
          <a:off x="2952750" y="6581775"/>
          <a:ext cx="307975"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0</xdr:colOff>
      <xdr:row>31</xdr:row>
      <xdr:rowOff>0</xdr:rowOff>
    </xdr:from>
    <xdr:ext cx="293370" cy="161290"/>
    <xdr:sp macro="" textlink="">
      <xdr:nvSpPr>
        <xdr:cNvPr id="87" name="正方形/長方形 86"/>
        <xdr:cNvSpPr/>
      </xdr:nvSpPr>
      <xdr:spPr>
        <a:xfrm>
          <a:off x="4286250" y="63912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31</xdr:row>
      <xdr:rowOff>0</xdr:rowOff>
    </xdr:from>
    <xdr:ext cx="293370" cy="161290"/>
    <xdr:sp macro="" textlink="">
      <xdr:nvSpPr>
        <xdr:cNvPr id="88" name="正方形/長方形 87"/>
        <xdr:cNvSpPr/>
      </xdr:nvSpPr>
      <xdr:spPr>
        <a:xfrm>
          <a:off x="5619750" y="6391275"/>
          <a:ext cx="293370" cy="161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29</xdr:col>
      <xdr:colOff>0</xdr:colOff>
      <xdr:row>32</xdr:row>
      <xdr:rowOff>0</xdr:rowOff>
    </xdr:from>
    <xdr:ext cx="337185" cy="175895"/>
    <xdr:sp macro="" textlink="">
      <xdr:nvSpPr>
        <xdr:cNvPr id="89" name="正方形/長方形 88"/>
        <xdr:cNvSpPr/>
      </xdr:nvSpPr>
      <xdr:spPr>
        <a:xfrm>
          <a:off x="5619750" y="6581775"/>
          <a:ext cx="337185" cy="1758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22</xdr:col>
      <xdr:colOff>8890</xdr:colOff>
      <xdr:row>32</xdr:row>
      <xdr:rowOff>200025</xdr:rowOff>
    </xdr:from>
    <xdr:ext cx="314960" cy="182880"/>
    <xdr:sp macro="" textlink="">
      <xdr:nvSpPr>
        <xdr:cNvPr id="90" name="正方形/長方形 89"/>
        <xdr:cNvSpPr/>
      </xdr:nvSpPr>
      <xdr:spPr>
        <a:xfrm>
          <a:off x="4295140" y="6781800"/>
          <a:ext cx="314960" cy="182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mlns:xdr="http://schemas.openxmlformats.org/drawingml/2006/spreadsheetDrawing">
      <xdr:col>28</xdr:col>
      <xdr:colOff>121285</xdr:colOff>
      <xdr:row>28</xdr:row>
      <xdr:rowOff>274320</xdr:rowOff>
    </xdr:from>
    <xdr:ext cx="523240" cy="193040"/>
    <xdr:sp macro="" textlink="">
      <xdr:nvSpPr>
        <xdr:cNvPr id="91" name="正方形/長方形 90"/>
        <xdr:cNvSpPr/>
      </xdr:nvSpPr>
      <xdr:spPr>
        <a:xfrm>
          <a:off x="5550535" y="5903595"/>
          <a:ext cx="523240" cy="193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100</xdr:row>
          <xdr:rowOff>0</xdr:rowOff>
        </xdr:from>
        <xdr:to xmlns:xdr="http://schemas.openxmlformats.org/drawingml/2006/spreadsheetDrawing">
          <xdr:col>5</xdr:col>
          <xdr:colOff>19050</xdr:colOff>
          <xdr:row>103</xdr:row>
          <xdr:rowOff>0</xdr:rowOff>
        </xdr:to>
        <xdr:grpSp>
          <xdr:nvGrpSpPr>
            <xdr:cNvPr id="92" name="Group 41"/>
            <xdr:cNvGrpSpPr/>
          </xdr:nvGrpSpPr>
          <xdr:grpSpPr>
            <a:xfrm>
              <a:off x="857250" y="21831300"/>
              <a:ext cx="190500" cy="695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31</xdr:col>
          <xdr:colOff>190500</xdr:colOff>
          <xdr:row>100</xdr:row>
          <xdr:rowOff>333375</xdr:rowOff>
        </xdr:from>
        <xdr:to xmlns:xdr="http://schemas.openxmlformats.org/drawingml/2006/spreadsheetDrawing">
          <xdr:col>33</xdr:col>
          <xdr:colOff>47625</xdr:colOff>
          <xdr:row>102</xdr:row>
          <xdr:rowOff>57150</xdr:rowOff>
        </xdr:to>
        <xdr:sp textlink="">
          <xdr:nvSpPr>
            <xdr:cNvPr id="15541" name="チェック 181" hidden="1">
              <a:extLst>
                <a:ext uri="{63B3BB69-23CF-44E3-9099-C40C66FF867C}">
                  <a14:compatExt spid="_x0000_s15541"/>
                </a:ext>
              </a:extLst>
            </xdr:cNvPr>
            <xdr:cNvSpPr>
              <a:spLocks noRot="1" noChangeShapeType="1"/>
            </xdr:cNvSpPr>
          </xdr:nvSpPr>
          <xdr:spPr>
            <a:xfrm>
              <a:off x="6191250" y="22164675"/>
              <a:ext cx="238125" cy="29527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19</xdr:col>
      <xdr:colOff>29845</xdr:colOff>
      <xdr:row>19</xdr:row>
      <xdr:rowOff>36195</xdr:rowOff>
    </xdr:from>
    <xdr:to xmlns:xdr="http://schemas.openxmlformats.org/drawingml/2006/spreadsheetDrawing">
      <xdr:col>21</xdr:col>
      <xdr:colOff>777875</xdr:colOff>
      <xdr:row>38</xdr:row>
      <xdr:rowOff>313690</xdr:rowOff>
    </xdr:to>
    <xdr:sp macro="" textlink="">
      <xdr:nvSpPr>
        <xdr:cNvPr id="2" name="テキスト ボックス 1"/>
        <xdr:cNvSpPr txBox="1"/>
      </xdr:nvSpPr>
      <xdr:spPr>
        <a:xfrm>
          <a:off x="8030845" y="5179695"/>
          <a:ext cx="2367280" cy="6973570"/>
        </a:xfrm>
        <a:prstGeom prst="rect">
          <a:avLst/>
        </a:prstGeom>
        <a:solidFill>
          <a:schemeClr val="accent6">
            <a:lumMod val="60000"/>
            <a:lumOff val="40000"/>
          </a:schemeClr>
        </a:solidFill>
        <a:ln w="57150" cmpd="sng">
          <a:solidFill>
            <a:schemeClr val="accent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800" b="1">
              <a:solidFill>
                <a:schemeClr val="dk1"/>
              </a:solidFill>
              <a:effectLst/>
              <a:latin typeface="+mn-ea"/>
              <a:ea typeface="+mn-ea"/>
              <a:cs typeface="+mn-cs"/>
            </a:rPr>
            <a:t>T</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V</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mlns:xdr="http://schemas.openxmlformats.org/drawingml/2006/spreadsheetDrawing">
      <xdr:col>24</xdr:col>
      <xdr:colOff>33655</xdr:colOff>
      <xdr:row>19</xdr:row>
      <xdr:rowOff>45720</xdr:rowOff>
    </xdr:from>
    <xdr:to xmlns:xdr="http://schemas.openxmlformats.org/drawingml/2006/spreadsheetDrawing">
      <xdr:col>32</xdr:col>
      <xdr:colOff>672465</xdr:colOff>
      <xdr:row>38</xdr:row>
      <xdr:rowOff>335915</xdr:rowOff>
    </xdr:to>
    <xdr:sp macro="" textlink="">
      <xdr:nvSpPr>
        <xdr:cNvPr id="3" name="テキスト ボックス 2"/>
        <xdr:cNvSpPr txBox="1"/>
      </xdr:nvSpPr>
      <xdr:spPr>
        <a:xfrm>
          <a:off x="12082780" y="5189220"/>
          <a:ext cx="6277610" cy="6986270"/>
        </a:xfrm>
        <a:prstGeom prst="rect">
          <a:avLst/>
        </a:prstGeom>
        <a:solidFill>
          <a:schemeClr val="accent6">
            <a:lumMod val="60000"/>
            <a:lumOff val="40000"/>
          </a:schemeClr>
        </a:solidFill>
        <a:ln w="57150" cmpd="sng">
          <a:solidFill>
            <a:schemeClr val="accent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800" b="1">
              <a:solidFill>
                <a:schemeClr val="dk1"/>
              </a:solidFill>
              <a:effectLst/>
              <a:latin typeface="+mn-ea"/>
              <a:ea typeface="+mn-ea"/>
              <a:cs typeface="+mn-cs"/>
            </a:rPr>
            <a:t>Y</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AG</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mlns:xdr="http://schemas.openxmlformats.org/drawingml/2006/spreadsheetDrawing">
      <xdr:col>34</xdr:col>
      <xdr:colOff>11430</xdr:colOff>
      <xdr:row>19</xdr:row>
      <xdr:rowOff>33020</xdr:rowOff>
    </xdr:from>
    <xdr:to xmlns:xdr="http://schemas.openxmlformats.org/drawingml/2006/spreadsheetDrawing">
      <xdr:col>38</xdr:col>
      <xdr:colOff>0</xdr:colOff>
      <xdr:row>38</xdr:row>
      <xdr:rowOff>324485</xdr:rowOff>
    </xdr:to>
    <xdr:sp macro="" textlink="">
      <xdr:nvSpPr>
        <xdr:cNvPr id="4" name="テキスト ボックス 3"/>
        <xdr:cNvSpPr txBox="1"/>
      </xdr:nvSpPr>
      <xdr:spPr>
        <a:xfrm>
          <a:off x="19147155" y="5176520"/>
          <a:ext cx="2960370" cy="6987540"/>
        </a:xfrm>
        <a:prstGeom prst="rect">
          <a:avLst/>
        </a:prstGeom>
        <a:solidFill>
          <a:schemeClr val="accent6">
            <a:lumMod val="60000"/>
            <a:lumOff val="40000"/>
          </a:schemeClr>
        </a:solidFill>
        <a:ln w="57150" cmpd="sng">
          <a:solidFill>
            <a:schemeClr val="accent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800" b="1">
              <a:solidFill>
                <a:schemeClr val="dk1"/>
              </a:solidFill>
              <a:effectLst/>
              <a:latin typeface="+mn-ea"/>
              <a:ea typeface="+mn-ea"/>
              <a:cs typeface="+mn-cs"/>
            </a:rPr>
            <a:t>AI</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AL</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21</xdr:col>
      <xdr:colOff>10795</xdr:colOff>
      <xdr:row>16</xdr:row>
      <xdr:rowOff>26035</xdr:rowOff>
    </xdr:from>
    <xdr:to xmlns:xdr="http://schemas.openxmlformats.org/drawingml/2006/spreadsheetDrawing">
      <xdr:col>24</xdr:col>
      <xdr:colOff>791210</xdr:colOff>
      <xdr:row>30</xdr:row>
      <xdr:rowOff>291465</xdr:rowOff>
    </xdr:to>
    <xdr:sp macro="" textlink="">
      <xdr:nvSpPr>
        <xdr:cNvPr id="2" name="テキスト ボックス 1"/>
        <xdr:cNvSpPr txBox="1"/>
      </xdr:nvSpPr>
      <xdr:spPr>
        <a:xfrm>
          <a:off x="11345545" y="3178810"/>
          <a:ext cx="3209290" cy="5199380"/>
        </a:xfrm>
        <a:prstGeom prst="rect">
          <a:avLst/>
        </a:prstGeom>
        <a:solidFill>
          <a:schemeClr val="accent6">
            <a:lumMod val="60000"/>
            <a:lumOff val="40000"/>
          </a:schemeClr>
        </a:solidFill>
        <a:ln w="57150" cmpd="sng">
          <a:solidFill>
            <a:schemeClr val="accent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1">
              <a:solidFill>
                <a:schemeClr val="dk1"/>
              </a:solidFill>
              <a:effectLst/>
              <a:latin typeface="+mn-ea"/>
              <a:ea typeface="+mn-ea"/>
              <a:cs typeface="+mn-cs"/>
            </a:rPr>
            <a:t>１行目の</a:t>
          </a:r>
          <a:r>
            <a:rPr kumimoji="1" lang="ja-JP" altLang="ja-JP" sz="1800" b="1">
              <a:solidFill>
                <a:schemeClr val="dk1"/>
              </a:solidFill>
              <a:effectLst/>
              <a:latin typeface="+mn-ea"/>
              <a:ea typeface="+mn-ea"/>
              <a:cs typeface="+mn-cs"/>
            </a:rPr>
            <a:t>色のついたセル</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V17</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Y17</a:t>
          </a:r>
          <a:r>
            <a:rPr kumimoji="1" lang="ja-JP" altLang="en-US" sz="1800" b="1">
              <a:solidFill>
                <a:schemeClr val="dk1"/>
              </a:solidFill>
              <a:effectLst/>
              <a:latin typeface="+mn-ea"/>
              <a:ea typeface="+mn-ea"/>
              <a:cs typeface="+mn-cs"/>
            </a:rPr>
            <a:t>）</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mlns:xdr="http://schemas.openxmlformats.org/drawingml/2006/spreadsheetDrawing">
      <xdr:col>17</xdr:col>
      <xdr:colOff>33655</xdr:colOff>
      <xdr:row>16</xdr:row>
      <xdr:rowOff>37465</xdr:rowOff>
    </xdr:from>
    <xdr:to xmlns:xdr="http://schemas.openxmlformats.org/drawingml/2006/spreadsheetDrawing">
      <xdr:col>19</xdr:col>
      <xdr:colOff>1196975</xdr:colOff>
      <xdr:row>30</xdr:row>
      <xdr:rowOff>258445</xdr:rowOff>
    </xdr:to>
    <xdr:sp macro="" textlink="">
      <xdr:nvSpPr>
        <xdr:cNvPr id="3" name="テキスト ボックス 2"/>
        <xdr:cNvSpPr txBox="1"/>
      </xdr:nvSpPr>
      <xdr:spPr>
        <a:xfrm>
          <a:off x="6415405" y="3190240"/>
          <a:ext cx="3639820" cy="5154930"/>
        </a:xfrm>
        <a:prstGeom prst="rect">
          <a:avLst/>
        </a:prstGeom>
        <a:solidFill>
          <a:schemeClr val="accent6">
            <a:lumMod val="60000"/>
            <a:lumOff val="40000"/>
          </a:schemeClr>
        </a:solidFill>
        <a:ln w="57150" cmpd="sng">
          <a:solidFill>
            <a:schemeClr val="accent6"/>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a:solidFill>
                <a:schemeClr val="dk1"/>
              </a:solidFill>
              <a:effectLst/>
              <a:latin typeface="+mn-ea"/>
              <a:ea typeface="+mn-ea"/>
              <a:cs typeface="+mn-cs"/>
            </a:rPr>
            <a:t>１行目の</a:t>
          </a:r>
          <a:r>
            <a:rPr kumimoji="1" lang="ja-JP" altLang="ja-JP" sz="1600" b="1">
              <a:solidFill>
                <a:schemeClr val="dk1"/>
              </a:solidFill>
              <a:effectLst/>
              <a:latin typeface="+mn-ea"/>
              <a:ea typeface="+mn-ea"/>
              <a:cs typeface="+mn-cs"/>
            </a:rPr>
            <a:t>色のついたセル</a:t>
          </a:r>
          <a:r>
            <a:rPr kumimoji="1" lang="ja-JP" altLang="en-US" sz="1600" b="1">
              <a:solidFill>
                <a:schemeClr val="dk1"/>
              </a:solidFill>
              <a:effectLst/>
              <a:latin typeface="+mn-ea"/>
              <a:ea typeface="+mn-ea"/>
              <a:cs typeface="+mn-cs"/>
            </a:rPr>
            <a:t>（</a:t>
          </a:r>
          <a:r>
            <a:rPr kumimoji="1" lang="en-US" altLang="ja-JP" sz="1600" b="1">
              <a:solidFill>
                <a:schemeClr val="dk1"/>
              </a:solidFill>
              <a:effectLst/>
              <a:latin typeface="+mn-ea"/>
              <a:ea typeface="+mn-ea"/>
              <a:cs typeface="+mn-cs"/>
            </a:rPr>
            <a:t>R17</a:t>
          </a:r>
          <a:r>
            <a:rPr kumimoji="1" lang="ja-JP" altLang="en-US" sz="1600" b="1">
              <a:solidFill>
                <a:schemeClr val="dk1"/>
              </a:solidFill>
              <a:effectLst/>
              <a:latin typeface="+mn-ea"/>
              <a:ea typeface="+mn-ea"/>
              <a:cs typeface="+mn-cs"/>
            </a:rPr>
            <a:t>～</a:t>
          </a:r>
          <a:r>
            <a:rPr kumimoji="1" lang="en-US" altLang="ja-JP" sz="1600" b="1">
              <a:solidFill>
                <a:schemeClr val="dk1"/>
              </a:solidFill>
              <a:effectLst/>
              <a:latin typeface="+mn-ea"/>
              <a:ea typeface="+mn-ea"/>
              <a:cs typeface="+mn-cs"/>
            </a:rPr>
            <a:t>T17</a:t>
          </a:r>
          <a:r>
            <a:rPr kumimoji="1" lang="ja-JP" altLang="en-US" sz="1600" b="1">
              <a:solidFill>
                <a:schemeClr val="dk1"/>
              </a:solidFill>
              <a:effectLst/>
              <a:latin typeface="+mn-ea"/>
              <a:ea typeface="+mn-ea"/>
              <a:cs typeface="+mn-cs"/>
            </a:rPr>
            <a:t>）</a:t>
          </a:r>
          <a:r>
            <a:rPr kumimoji="1" lang="ja-JP" altLang="ja-JP" sz="1600" b="1">
              <a:solidFill>
                <a:schemeClr val="dk1"/>
              </a:solidFill>
              <a:effectLst/>
              <a:latin typeface="+mn-ea"/>
              <a:ea typeface="+mn-ea"/>
              <a:cs typeface="+mn-cs"/>
            </a:rPr>
            <a:t>に</a:t>
          </a:r>
          <a:r>
            <a:rPr kumimoji="1" lang="ja-JP" altLang="en-US" sz="1600" b="1">
              <a:solidFill>
                <a:schemeClr val="dk1"/>
              </a:solidFill>
              <a:effectLst/>
              <a:latin typeface="+mn-ea"/>
              <a:ea typeface="+mn-ea"/>
              <a:cs typeface="+mn-cs"/>
            </a:rPr>
            <a:t>、本実績報告書で</a:t>
          </a:r>
          <a:r>
            <a:rPr kumimoji="1" lang="ja-JP" altLang="ja-JP" sz="1600" b="1">
              <a:solidFill>
                <a:schemeClr val="dk1"/>
              </a:solidFill>
              <a:effectLst/>
              <a:latin typeface="+mn-ea"/>
              <a:ea typeface="+mn-ea"/>
              <a:cs typeface="+mn-cs"/>
            </a:rPr>
            <a:t>一括して</a:t>
          </a:r>
          <a:r>
            <a:rPr kumimoji="1" lang="ja-JP" altLang="en-US" sz="1600" b="1">
              <a:solidFill>
                <a:schemeClr val="dk1"/>
              </a:solidFill>
              <a:effectLst/>
              <a:latin typeface="+mn-ea"/>
              <a:ea typeface="+mn-ea"/>
              <a:cs typeface="+mn-cs"/>
            </a:rPr>
            <a:t>届け出る</a:t>
          </a:r>
          <a:r>
            <a:rPr kumimoji="1" lang="ja-JP" altLang="ja-JP" sz="1600" b="1">
              <a:solidFill>
                <a:schemeClr val="dk1"/>
              </a:solidFill>
              <a:effectLst/>
              <a:latin typeface="+mn-ea"/>
              <a:ea typeface="+mn-ea"/>
              <a:cs typeface="+mn-cs"/>
            </a:rPr>
            <a:t>事業所全体の総額</a:t>
          </a:r>
          <a:r>
            <a:rPr kumimoji="1" lang="ja-JP" altLang="en-US" sz="1600" b="1">
              <a:solidFill>
                <a:schemeClr val="dk1"/>
              </a:solidFill>
              <a:effectLst/>
              <a:latin typeface="+mn-ea"/>
              <a:ea typeface="+mn-ea"/>
              <a:cs typeface="+mn-cs"/>
            </a:rPr>
            <a:t>及び総数</a:t>
          </a:r>
          <a:r>
            <a:rPr kumimoji="1" lang="ja-JP" altLang="ja-JP" sz="1600" b="1">
              <a:solidFill>
                <a:schemeClr val="dk1"/>
              </a:solidFill>
              <a:effectLst/>
              <a:latin typeface="+mn-ea"/>
              <a:ea typeface="+mn-ea"/>
              <a:cs typeface="+mn-cs"/>
            </a:rPr>
            <a:t>を記入すること</a:t>
          </a:r>
          <a:endParaRPr lang="ja-JP" altLang="ja-JP" sz="1600" b="1">
            <a:effectLst/>
            <a:latin typeface="+mn-ea"/>
            <a:ea typeface="+mn-ea"/>
          </a:endParaRPr>
        </a:p>
        <a:p>
          <a:pPr algn="ctr"/>
          <a:endParaRPr kumimoji="1" lang="en-US" altLang="ja-JP" sz="1600" b="1">
            <a:solidFill>
              <a:schemeClr val="dk1"/>
            </a:solidFill>
            <a:effectLst/>
            <a:latin typeface="+mn-ea"/>
            <a:ea typeface="+mn-ea"/>
            <a:cs typeface="+mn-cs"/>
          </a:endParaRPr>
        </a:p>
        <a:p>
          <a:pPr algn="ctr"/>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事務負担軽減のため、</a:t>
          </a:r>
          <a:r>
            <a:rPr kumimoji="1" lang="ja-JP" altLang="en-US" sz="1200" b="0">
              <a:latin typeface="+mn-ea"/>
              <a:ea typeface="+mn-ea"/>
            </a:rPr>
            <a:t>複数の事業所について一括して届出を行う場合について、</a:t>
          </a:r>
          <a:r>
            <a:rPr kumimoji="1" lang="ja-JP" altLang="ja-JP" sz="1200" b="0">
              <a:solidFill>
                <a:schemeClr val="dk1"/>
              </a:solidFill>
              <a:effectLst/>
              <a:latin typeface="+mn-ea"/>
              <a:ea typeface="+mn-ea"/>
              <a:cs typeface="+mn-cs"/>
            </a:rPr>
            <a:t>令和４年度実績報告書（令和５年６月頃提出）から、</a:t>
          </a:r>
          <a:endParaRPr kumimoji="1" lang="en-US" altLang="ja-JP" sz="1200" b="0">
            <a:solidFill>
              <a:schemeClr val="dk1"/>
            </a:solidFill>
            <a:effectLst/>
            <a:latin typeface="+mn-ea"/>
            <a:ea typeface="+mn-ea"/>
            <a:cs typeface="+mn-cs"/>
          </a:endParaRPr>
        </a:p>
        <a:p>
          <a:pPr algn="ctr"/>
          <a:r>
            <a:rPr kumimoji="1" lang="ja-JP" altLang="en-US" sz="1200" b="0">
              <a:latin typeface="+mn-ea"/>
              <a:ea typeface="+mn-ea"/>
            </a:rPr>
            <a:t>賃金総額や賃金改善額等に関する事業所ごとの内訳の記載を不要とし、法人単位で一括して記載するものとする。</a:t>
          </a:r>
          <a:endParaRPr kumimoji="1" lang="en-US" altLang="ja-JP" sz="1200" b="0">
            <a:latin typeface="+mn-ea"/>
            <a:ea typeface="+mn-ea"/>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477686\AppData\Local\Temp\1\MicrosoftEdgeDownloads\fae3fecc-1e47-496d-a45f-0be9386f0a9c\ExternalBook1"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477686\AppData\Local\Temp\1\MicrosoftEdgeDownloads\fae3fecc-1e47-496d-a45f-0be9386f0a9c\ExternalBook2"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C:\Users\477686\AppData\Local\Temp\1\MicrosoftEdgeDownloads\fae3fecc-1e47-496d-a45f-0be9386f0a9c\ExternalBook3"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file:///C:\Users\477686\AppData\Local\Temp\1\MicrosoftEdgeDownloads\fae3fecc-1e47-496d-a45f-0be9386f0a9c\ExternalBook4"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sheetData sheetId="1"/>
      <sheetData sheetId="2"/>
      <sheetData sheetId="3"/>
      <sheetData sheetId="4"/>
      <sheetData sheetId="5"/>
      <sheetData sheetId="6"/>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drawing" Target="../drawings/drawing3.xml" /><Relationship Id="rId2" Type="http://schemas.openxmlformats.org/officeDocument/2006/relationships/vmlDrawing" Target="../drawings/vmlDrawing1.vml" /><Relationship Id="rId3" Type="http://schemas.openxmlformats.org/officeDocument/2006/relationships/ctrlProp" Target="../ctrlProps/ctrlProp1.xml" /><Relationship Id="rId4" Type="http://schemas.openxmlformats.org/officeDocument/2006/relationships/ctrlProp" Target="../ctrlProps/ctrlProp2.xml" /><Relationship Id="rId5" Type="http://schemas.openxmlformats.org/officeDocument/2006/relationships/ctrlProp" Target="../ctrlProps/ctrlProp3.xml" /><Relationship Id="rId6" Type="http://schemas.openxmlformats.org/officeDocument/2006/relationships/ctrlProp" Target="../ctrlProps/ctrlProp4.xml" /><Relationship Id="rId7" Type="http://schemas.openxmlformats.org/officeDocument/2006/relationships/ctrlProp" Target="../ctrlProps/ctrlProp5.xml" /><Relationship Id="rId8" Type="http://schemas.openxmlformats.org/officeDocument/2006/relationships/ctrlProp" Target="../ctrlProps/ctrlProp6.xml" /><Relationship Id="rId9" Type="http://schemas.openxmlformats.org/officeDocument/2006/relationships/ctrlProp" Target="../ctrlProps/ctrlProp7.xml" /><Relationship Id="rId10" Type="http://schemas.openxmlformats.org/officeDocument/2006/relationships/ctrlProp" Target="../ctrlProps/ctrlProp8.xml" /><Relationship Id="rId11" Type="http://schemas.openxmlformats.org/officeDocument/2006/relationships/ctrlProp" Target="../ctrlProps/ctrlProp9.xml" /><Relationship Id="rId12" Type="http://schemas.openxmlformats.org/officeDocument/2006/relationships/ctrlProp" Target="../ctrlProps/ctrlProp10.xml" /><Relationship Id="rId13" Type="http://schemas.openxmlformats.org/officeDocument/2006/relationships/ctrlProp" Target="../ctrlProps/ctrlProp11.xml" /><Relationship Id="rId14" Type="http://schemas.openxmlformats.org/officeDocument/2006/relationships/ctrlProp" Target="../ctrlProps/ctrlProp12.xml" /><Relationship Id="rId15" Type="http://schemas.openxmlformats.org/officeDocument/2006/relationships/ctrlProp" Target="../ctrlProps/ctrlProp13.xml" /><Relationship Id="rId16" Type="http://schemas.openxmlformats.org/officeDocument/2006/relationships/ctrlProp" Target="../ctrlProps/ctrlProp14.xml" /><Relationship Id="rId17" Type="http://schemas.openxmlformats.org/officeDocument/2006/relationships/ctrlProp" Target="../ctrlProps/ctrlProp15.xml" /><Relationship Id="rId18" Type="http://schemas.openxmlformats.org/officeDocument/2006/relationships/ctrlProp" Target="../ctrlProps/ctrlProp16.xml" /><Relationship Id="rId19" Type="http://schemas.openxmlformats.org/officeDocument/2006/relationships/ctrlProp" Target="../ctrlProps/ctrlProp17.xml" /><Relationship Id="rId20" Type="http://schemas.openxmlformats.org/officeDocument/2006/relationships/ctrlProp" Target="../ctrlProps/ctrlProp18.xml" /><Relationship Id="rId21" Type="http://schemas.openxmlformats.org/officeDocument/2006/relationships/ctrlProp" Target="../ctrlProps/ctrlProp19.xml" /><Relationship Id="rId22" Type="http://schemas.openxmlformats.org/officeDocument/2006/relationships/ctrlProp" Target="../ctrlProps/ctrlProp20.xml" /><Relationship Id="rId23" Type="http://schemas.openxmlformats.org/officeDocument/2006/relationships/ctrlProp" Target="../ctrlProps/ctrlProp21.xml" /><Relationship Id="rId24" Type="http://schemas.openxmlformats.org/officeDocument/2006/relationships/ctrlProp" Target="../ctrlProps/ctrlProp22.xml" /><Relationship Id="rId25" Type="http://schemas.openxmlformats.org/officeDocument/2006/relationships/ctrlProp" Target="../ctrlProps/ctrlProp23.xml" /><Relationship Id="rId26" Type="http://schemas.openxmlformats.org/officeDocument/2006/relationships/ctrlProp" Target="../ctrlProps/ctrlProp24.xml" /><Relationship Id="rId27" Type="http://schemas.openxmlformats.org/officeDocument/2006/relationships/ctrlProp" Target="../ctrlProps/ctrlProp25.xml" /><Relationship Id="rId28" Type="http://schemas.openxmlformats.org/officeDocument/2006/relationships/ctrlProp" Target="../ctrlProps/ctrlProp26.xml" /><Relationship Id="rId29" Type="http://schemas.openxmlformats.org/officeDocument/2006/relationships/ctrlProp" Target="../ctrlProps/ctrlProp27.xml" /><Relationship Id="rId30" Type="http://schemas.openxmlformats.org/officeDocument/2006/relationships/ctrlProp" Target="../ctrlProps/ctrlProp28.xml" /><Relationship Id="rId31" Type="http://schemas.openxmlformats.org/officeDocument/2006/relationships/ctrlProp" Target="../ctrlProps/ctrlProp29.xml" /><Relationship Id="rId32" Type="http://schemas.openxmlformats.org/officeDocument/2006/relationships/ctrlProp" Target="../ctrlProps/ctrlProp30.xml" /><Relationship Id="rId33" Type="http://schemas.openxmlformats.org/officeDocument/2006/relationships/ctrlProp" Target="../ctrlProps/ctrlProp31.xml" /><Relationship Id="rId34" Type="http://schemas.openxmlformats.org/officeDocument/2006/relationships/ctrlProp" Target="../ctrlProps/ctrlProp32.xml" /><Relationship Id="rId35" Type="http://schemas.openxmlformats.org/officeDocument/2006/relationships/ctrlProp" Target="../ctrlProps/ctrlProp33.xml" /><Relationship Id="rId36" Type="http://schemas.openxmlformats.org/officeDocument/2006/relationships/ctrlProp" Target="../ctrlProps/ctrlProp34.xml" /><Relationship Id="rId37"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drawing" Target="../drawings/drawing4.xml"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F39"/>
  <sheetViews>
    <sheetView showGridLines="0" view="pageBreakPreview" zoomScaleNormal="90" zoomScaleSheetLayoutView="100" workbookViewId="0">
      <selection activeCell="D21" sqref="D21"/>
    </sheetView>
  </sheetViews>
  <sheetFormatPr defaultRowHeight="13.5"/>
  <cols>
    <col min="1" max="1" width="24.625" style="1" customWidth="1"/>
    <col min="2" max="2" width="6.625" style="2" customWidth="1"/>
    <col min="3" max="3" width="19.875" style="3" customWidth="1"/>
    <col min="4" max="4" width="40.625" style="3" customWidth="1"/>
    <col min="5" max="5" width="25.75" style="3" customWidth="1"/>
    <col min="6" max="6" width="12.625" customWidth="1"/>
  </cols>
  <sheetData>
    <row r="1" spans="1:6" ht="45" customHeight="1">
      <c r="A1" s="7" t="s">
        <v>159</v>
      </c>
      <c r="B1" s="7"/>
      <c r="C1" s="7"/>
      <c r="D1" s="7"/>
      <c r="E1" s="7"/>
      <c r="F1" s="7"/>
    </row>
    <row r="2" spans="1:6" ht="30" customHeight="1">
      <c r="A2" s="8" t="s">
        <v>106</v>
      </c>
      <c r="B2" s="8"/>
      <c r="C2" s="8"/>
      <c r="D2" s="8"/>
      <c r="E2" s="8"/>
      <c r="F2" s="8"/>
    </row>
    <row r="3" spans="1:6" s="4" customFormat="1" ht="8.1" customHeight="1">
      <c r="A3" s="9"/>
      <c r="B3" s="9"/>
      <c r="C3" s="9"/>
      <c r="D3" s="9"/>
      <c r="E3" s="29"/>
    </row>
    <row r="4" spans="1:6" s="5" customFormat="1" ht="39.950000000000003" customHeight="1">
      <c r="A4" s="10" t="s">
        <v>160</v>
      </c>
      <c r="B4" s="10" t="s">
        <v>25</v>
      </c>
      <c r="C4" s="24" t="s">
        <v>19</v>
      </c>
      <c r="D4" s="26" t="s">
        <v>92</v>
      </c>
      <c r="E4" s="30"/>
      <c r="F4" s="10" t="s">
        <v>231</v>
      </c>
    </row>
    <row r="5" spans="1:6" ht="24.95" customHeight="1">
      <c r="A5" s="11" t="s">
        <v>161</v>
      </c>
      <c r="B5" s="19">
        <v>1</v>
      </c>
      <c r="C5" s="19" t="s">
        <v>130</v>
      </c>
      <c r="D5" s="27" t="s">
        <v>94</v>
      </c>
      <c r="E5" s="31"/>
      <c r="F5" s="20" t="s">
        <v>96</v>
      </c>
    </row>
    <row r="6" spans="1:6" ht="69.95" customHeight="1">
      <c r="A6" s="12" t="s">
        <v>97</v>
      </c>
      <c r="B6" s="20">
        <v>1</v>
      </c>
      <c r="C6" s="25" t="s">
        <v>28</v>
      </c>
      <c r="D6" s="28" t="s">
        <v>3</v>
      </c>
      <c r="E6" s="32"/>
      <c r="F6" s="20" t="s">
        <v>96</v>
      </c>
    </row>
    <row r="7" spans="1:6" ht="69.95" customHeight="1">
      <c r="A7" s="12" t="s">
        <v>102</v>
      </c>
      <c r="B7" s="20">
        <v>1</v>
      </c>
      <c r="C7" s="25" t="s">
        <v>38</v>
      </c>
      <c r="D7" s="28" t="s">
        <v>164</v>
      </c>
      <c r="E7" s="32"/>
      <c r="F7" s="33" t="s">
        <v>98</v>
      </c>
    </row>
    <row r="8" spans="1:6" ht="69.95" customHeight="1">
      <c r="A8" s="12" t="s">
        <v>103</v>
      </c>
      <c r="B8" s="20">
        <v>1</v>
      </c>
      <c r="C8" s="25" t="s">
        <v>35</v>
      </c>
      <c r="D8" s="28" t="s">
        <v>232</v>
      </c>
      <c r="E8" s="32"/>
      <c r="F8" s="33" t="s">
        <v>98</v>
      </c>
    </row>
    <row r="9" spans="1:6" ht="69.95" customHeight="1">
      <c r="A9" s="12" t="s">
        <v>233</v>
      </c>
      <c r="B9" s="20">
        <v>1</v>
      </c>
      <c r="C9" s="25" t="s">
        <v>35</v>
      </c>
      <c r="D9" s="28" t="s">
        <v>47</v>
      </c>
      <c r="E9" s="32"/>
      <c r="F9" s="33" t="s">
        <v>98</v>
      </c>
    </row>
    <row r="10" spans="1:6" ht="18.75" customHeight="1">
      <c r="C10" s="2"/>
      <c r="D10" s="1"/>
      <c r="E10" s="1"/>
      <c r="F10" s="34"/>
    </row>
    <row r="11" spans="1:6" ht="19.149999999999999" customHeight="1">
      <c r="C11" s="2"/>
      <c r="D11" s="1"/>
      <c r="E11" s="1"/>
      <c r="F11" s="34"/>
    </row>
    <row r="12" spans="1:6" ht="19.149999999999999" customHeight="1">
      <c r="C12" s="2"/>
      <c r="D12" s="1"/>
      <c r="E12" s="1"/>
      <c r="F12" s="34"/>
    </row>
    <row r="13" spans="1:6" ht="19.149999999999999" customHeight="1">
      <c r="C13" s="2"/>
      <c r="D13" s="1"/>
      <c r="E13" s="1"/>
      <c r="F13" s="34"/>
    </row>
    <row r="14" spans="1:6" ht="19.149999999999999" customHeight="1">
      <c r="C14" s="2"/>
      <c r="D14" s="1"/>
      <c r="E14" s="1"/>
      <c r="F14" s="34"/>
    </row>
    <row r="15" spans="1:6" ht="19.149999999999999" customHeight="1">
      <c r="C15" s="2"/>
      <c r="D15" s="1"/>
      <c r="E15" s="1"/>
      <c r="F15" s="34"/>
    </row>
    <row r="16" spans="1:6" ht="19.149999999999999" customHeight="1">
      <c r="C16" s="2"/>
      <c r="D16" s="1"/>
      <c r="E16" s="1"/>
      <c r="F16" s="34"/>
    </row>
    <row r="17" spans="1:5" ht="11.45" customHeight="1">
      <c r="A17" s="13" t="s">
        <v>99</v>
      </c>
      <c r="B17" s="13"/>
      <c r="C17" s="13"/>
      <c r="D17" s="13"/>
      <c r="E17" s="13"/>
    </row>
    <row r="18" spans="1:5">
      <c r="A18" s="14"/>
      <c r="B18" s="21"/>
      <c r="C18" s="3"/>
      <c r="D18" s="3"/>
    </row>
    <row r="19" spans="1:5" s="6" customFormat="1" ht="50.1" customHeight="1">
      <c r="A19" s="15"/>
      <c r="B19" s="22"/>
      <c r="C19" s="16"/>
      <c r="D19" s="16"/>
      <c r="E19" s="16"/>
    </row>
    <row r="20" spans="1:5" s="6" customFormat="1" ht="24.95" customHeight="1">
      <c r="A20" s="16" t="s">
        <v>177</v>
      </c>
      <c r="B20" s="22"/>
      <c r="C20" s="16"/>
      <c r="D20" s="16"/>
      <c r="E20" s="16"/>
    </row>
    <row r="21" spans="1:5" s="6" customFormat="1" ht="24.95" customHeight="1">
      <c r="A21" s="16" t="s">
        <v>101</v>
      </c>
      <c r="B21" s="22"/>
      <c r="C21" s="16"/>
      <c r="D21" s="16"/>
      <c r="E21" s="16"/>
    </row>
    <row r="22" spans="1:5" s="6" customFormat="1" ht="24.95" customHeight="1">
      <c r="A22" s="16" t="s">
        <v>179</v>
      </c>
      <c r="B22" s="22"/>
      <c r="C22" s="16"/>
      <c r="D22" s="16"/>
      <c r="E22" s="16"/>
    </row>
    <row r="23" spans="1:5" s="6" customFormat="1" ht="24.95" customHeight="1">
      <c r="A23" s="16" t="s">
        <v>176</v>
      </c>
      <c r="B23" s="22"/>
      <c r="C23" s="16"/>
      <c r="D23" s="16"/>
      <c r="E23" s="16"/>
    </row>
    <row r="24" spans="1:5" s="6" customFormat="1" ht="24.95" customHeight="1">
      <c r="A24" s="16" t="s">
        <v>178</v>
      </c>
      <c r="B24" s="22"/>
      <c r="C24" s="16"/>
      <c r="D24" s="16"/>
      <c r="E24" s="16"/>
    </row>
    <row r="25" spans="1:5" ht="24.95" customHeight="1">
      <c r="A25" s="16"/>
      <c r="B25" s="21"/>
      <c r="C25" s="3"/>
      <c r="D25" s="3"/>
    </row>
    <row r="26" spans="1:5" ht="24.95" customHeight="1">
      <c r="A26" s="16" t="s">
        <v>234</v>
      </c>
      <c r="B26" s="21"/>
      <c r="D26" s="21"/>
      <c r="E26" s="21"/>
    </row>
    <row r="27" spans="1:5" ht="24.95" customHeight="1">
      <c r="A27" s="16" t="s">
        <v>235</v>
      </c>
      <c r="B27" s="21"/>
      <c r="C27" s="3"/>
      <c r="D27" s="3"/>
    </row>
    <row r="28" spans="1:5" ht="24.95" customHeight="1">
      <c r="A28" s="17" t="s">
        <v>93</v>
      </c>
      <c r="B28" s="21"/>
      <c r="D28" s="21"/>
      <c r="E28" s="21"/>
    </row>
    <row r="29" spans="1:5">
      <c r="A29" s="3"/>
      <c r="B29" s="21"/>
      <c r="D29" s="21"/>
      <c r="E29" s="21"/>
    </row>
    <row r="30" spans="1:5">
      <c r="A30" s="3"/>
      <c r="B30" s="21"/>
    </row>
    <row r="31" spans="1:5">
      <c r="A31" s="3"/>
      <c r="B31" s="21"/>
    </row>
    <row r="32" spans="1:5" ht="14.45" customHeight="1">
      <c r="A32" s="3"/>
      <c r="B32" s="21"/>
    </row>
    <row r="33" spans="1:3" ht="14.45" customHeight="1">
      <c r="A33" s="3"/>
      <c r="B33" s="21"/>
    </row>
    <row r="34" spans="1:3" ht="17.25">
      <c r="A34" s="18"/>
      <c r="B34" s="23"/>
      <c r="C34" s="18"/>
    </row>
    <row r="35" spans="1:3">
      <c r="A35" s="3"/>
      <c r="B35" s="21"/>
    </row>
    <row r="36" spans="1:3">
      <c r="A36" s="3"/>
      <c r="B36" s="21"/>
    </row>
    <row r="37" spans="1:3">
      <c r="A37" s="3"/>
      <c r="B37" s="21"/>
    </row>
    <row r="38" spans="1:3">
      <c r="A38" s="3"/>
      <c r="B38" s="21"/>
    </row>
    <row r="39" spans="1:3">
      <c r="A39" s="3"/>
      <c r="B39" s="21"/>
    </row>
    <row r="59" ht="34.9" customHeight="1"/>
    <row r="60" ht="34.9" customHeight="1"/>
    <row r="64" ht="34.9" customHeight="1"/>
    <row r="65" ht="34.9" customHeight="1"/>
    <row r="67" ht="34.9" customHeight="1"/>
    <row r="68" ht="34.9" customHeight="1"/>
    <row r="70" ht="55.15" customHeight="1"/>
    <row r="71" ht="55.15" customHeight="1"/>
    <row r="75" ht="28.9" customHeight="1"/>
    <row r="76" ht="28.9" customHeight="1"/>
  </sheetData>
  <mergeCells count="10">
    <mergeCell ref="A1:F1"/>
    <mergeCell ref="A2:F2"/>
    <mergeCell ref="A3:D3"/>
    <mergeCell ref="D4:E4"/>
    <mergeCell ref="D5:E5"/>
    <mergeCell ref="D6:E6"/>
    <mergeCell ref="D7:E7"/>
    <mergeCell ref="D8:E8"/>
    <mergeCell ref="D9:E9"/>
    <mergeCell ref="A17:D17"/>
  </mergeCells>
  <phoneticPr fontId="3"/>
  <pageMargins left="0.70866141732283472" right="0.70866141732283472" top="0.74803149606299213" bottom="0.74803149606299213" header="0.31496062992125984" footer="0.31496062992125984"/>
  <pageSetup paperSize="9" fitToWidth="1" fitToHeight="1"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D141"/>
  <sheetViews>
    <sheetView showGridLines="0" view="pageBreakPreview" topLeftCell="A25" zoomScale="145" zoomScaleSheetLayoutView="145" workbookViewId="0">
      <selection activeCell="B34" sqref="B34"/>
    </sheetView>
  </sheetViews>
  <sheetFormatPr defaultColWidth="8.875" defaultRowHeight="20.100000000000001" customHeight="1"/>
  <cols>
    <col min="1" max="1" width="2.625" style="35" customWidth="1"/>
    <col min="2" max="2" width="11" style="35" customWidth="1"/>
    <col min="3" max="22" width="2.625" style="35" customWidth="1"/>
    <col min="23" max="23" width="14.25" style="35" customWidth="1"/>
    <col min="24" max="24" width="25" style="35" customWidth="1"/>
    <col min="25" max="25" width="22.5" style="35" customWidth="1"/>
    <col min="26" max="28" width="10.625" style="35" customWidth="1"/>
    <col min="29" max="16384" width="8.875" style="35"/>
  </cols>
  <sheetData>
    <row r="1" spans="1:30" ht="20.100000000000001" customHeight="1">
      <c r="A1" s="36" t="s">
        <v>237</v>
      </c>
      <c r="AD1" s="35" t="s">
        <v>180</v>
      </c>
    </row>
    <row r="2" spans="1:30" ht="20.100000000000001" customHeight="1">
      <c r="A2" s="37" t="s">
        <v>57</v>
      </c>
    </row>
    <row r="4" spans="1:30" ht="20.100000000000001" customHeight="1">
      <c r="A4" s="35" t="s">
        <v>59</v>
      </c>
    </row>
    <row r="5" spans="1:30" ht="20.100000000000001" customHeight="1">
      <c r="A5" s="35" t="s">
        <v>74</v>
      </c>
    </row>
    <row r="6" spans="1:30" ht="20.100000000000001" customHeight="1">
      <c r="A6" s="35" t="s">
        <v>76</v>
      </c>
    </row>
    <row r="7" spans="1:30" ht="20.100000000000001" customHeight="1">
      <c r="A7" s="35" t="s">
        <v>11</v>
      </c>
    </row>
    <row r="9" spans="1:30" ht="20.100000000000001" customHeight="1">
      <c r="A9" s="36" t="s">
        <v>55</v>
      </c>
    </row>
    <row r="10" spans="1:30" ht="20.100000000000001" customHeight="1">
      <c r="B10" s="35" t="s">
        <v>236</v>
      </c>
    </row>
    <row r="11" spans="1:30" ht="20.100000000000001" customHeight="1">
      <c r="B11" s="38" t="s">
        <v>48</v>
      </c>
      <c r="C11" s="48"/>
      <c r="D11" s="56"/>
      <c r="E11" s="56"/>
      <c r="F11" s="56"/>
      <c r="G11" s="56"/>
      <c r="H11" s="56"/>
      <c r="I11" s="56"/>
      <c r="J11" s="56"/>
      <c r="K11" s="56"/>
      <c r="L11" s="60"/>
    </row>
    <row r="13" spans="1:30" ht="20.100000000000001" customHeight="1">
      <c r="A13" s="36" t="s">
        <v>6</v>
      </c>
    </row>
    <row r="14" spans="1:30" ht="20.100000000000001" customHeight="1">
      <c r="B14" s="35" t="s">
        <v>56</v>
      </c>
    </row>
    <row r="15" spans="1:30" ht="20.100000000000001" customHeight="1">
      <c r="B15" s="39" t="s">
        <v>17</v>
      </c>
      <c r="C15" s="49" t="s">
        <v>2</v>
      </c>
      <c r="D15" s="49"/>
      <c r="E15" s="49"/>
      <c r="F15" s="49"/>
      <c r="G15" s="49"/>
      <c r="H15" s="49"/>
      <c r="I15" s="49"/>
      <c r="J15" s="49"/>
      <c r="K15" s="49"/>
      <c r="L15" s="61"/>
      <c r="M15" s="65"/>
      <c r="N15" s="74"/>
      <c r="O15" s="74"/>
      <c r="P15" s="74"/>
      <c r="Q15" s="74"/>
      <c r="R15" s="74"/>
      <c r="S15" s="74"/>
      <c r="T15" s="74"/>
      <c r="U15" s="74"/>
      <c r="V15" s="74"/>
      <c r="W15" s="93"/>
      <c r="X15" s="99"/>
    </row>
    <row r="16" spans="1:30" ht="20.100000000000001" customHeight="1">
      <c r="B16" s="40"/>
      <c r="C16" s="49" t="s">
        <v>34</v>
      </c>
      <c r="D16" s="49"/>
      <c r="E16" s="49"/>
      <c r="F16" s="49"/>
      <c r="G16" s="49"/>
      <c r="H16" s="49"/>
      <c r="I16" s="49"/>
      <c r="J16" s="49"/>
      <c r="K16" s="49"/>
      <c r="L16" s="61"/>
      <c r="M16" s="66"/>
      <c r="N16" s="75"/>
      <c r="O16" s="75"/>
      <c r="P16" s="75"/>
      <c r="Q16" s="75"/>
      <c r="R16" s="75"/>
      <c r="S16" s="75"/>
      <c r="T16" s="75"/>
      <c r="U16" s="77"/>
      <c r="V16" s="77"/>
      <c r="W16" s="94"/>
      <c r="X16" s="100"/>
      <c r="AD16" s="35" t="s">
        <v>60</v>
      </c>
    </row>
    <row r="17" spans="1:30" ht="20.100000000000001" customHeight="1">
      <c r="B17" s="39" t="s">
        <v>51</v>
      </c>
      <c r="C17" s="49" t="s">
        <v>5</v>
      </c>
      <c r="D17" s="49"/>
      <c r="E17" s="49"/>
      <c r="F17" s="49"/>
      <c r="G17" s="49"/>
      <c r="H17" s="49"/>
      <c r="I17" s="49"/>
      <c r="J17" s="49"/>
      <c r="K17" s="49"/>
      <c r="L17" s="61"/>
      <c r="M17" s="67"/>
      <c r="N17" s="76"/>
      <c r="O17" s="76"/>
      <c r="P17" s="80" t="s">
        <v>27</v>
      </c>
      <c r="Q17" s="76"/>
      <c r="R17" s="76"/>
      <c r="S17" s="76"/>
      <c r="T17" s="86"/>
      <c r="U17" s="87"/>
      <c r="V17" s="88"/>
      <c r="W17" s="88"/>
      <c r="X17" s="88"/>
      <c r="AD17" s="35" t="str">
        <f>CONCATENATE(M17,N17,O17,P17,Q17,R17,S17,T17)</f>
        <v>－</v>
      </c>
    </row>
    <row r="18" spans="1:30" ht="20.100000000000001" customHeight="1">
      <c r="B18" s="41"/>
      <c r="C18" s="49" t="s">
        <v>61</v>
      </c>
      <c r="D18" s="49"/>
      <c r="E18" s="49"/>
      <c r="F18" s="49"/>
      <c r="G18" s="49"/>
      <c r="H18" s="49"/>
      <c r="I18" s="49"/>
      <c r="J18" s="49"/>
      <c r="K18" s="49"/>
      <c r="L18" s="61"/>
      <c r="M18" s="66"/>
      <c r="N18" s="75"/>
      <c r="O18" s="75"/>
      <c r="P18" s="75"/>
      <c r="Q18" s="75"/>
      <c r="R18" s="75"/>
      <c r="S18" s="75"/>
      <c r="T18" s="75"/>
      <c r="U18" s="78"/>
      <c r="V18" s="78"/>
      <c r="W18" s="95"/>
      <c r="X18" s="101"/>
    </row>
    <row r="19" spans="1:30" ht="20.100000000000001" customHeight="1">
      <c r="B19" s="40"/>
      <c r="C19" s="49" t="s">
        <v>62</v>
      </c>
      <c r="D19" s="49"/>
      <c r="E19" s="49"/>
      <c r="F19" s="49"/>
      <c r="G19" s="49"/>
      <c r="H19" s="49"/>
      <c r="I19" s="49"/>
      <c r="J19" s="49"/>
      <c r="K19" s="49"/>
      <c r="L19" s="61"/>
      <c r="M19" s="66"/>
      <c r="N19" s="75"/>
      <c r="O19" s="75"/>
      <c r="P19" s="75"/>
      <c r="Q19" s="75"/>
      <c r="R19" s="75"/>
      <c r="S19" s="75"/>
      <c r="T19" s="75"/>
      <c r="U19" s="75"/>
      <c r="V19" s="75"/>
      <c r="W19" s="96"/>
      <c r="X19" s="102"/>
    </row>
    <row r="20" spans="1:30" ht="20.100000000000001" customHeight="1">
      <c r="B20" s="39" t="s">
        <v>64</v>
      </c>
      <c r="C20" s="49" t="s">
        <v>24</v>
      </c>
      <c r="D20" s="49"/>
      <c r="E20" s="49"/>
      <c r="F20" s="49"/>
      <c r="G20" s="49"/>
      <c r="H20" s="49"/>
      <c r="I20" s="49"/>
      <c r="J20" s="49"/>
      <c r="K20" s="49"/>
      <c r="L20" s="61"/>
      <c r="M20" s="66"/>
      <c r="N20" s="75"/>
      <c r="O20" s="75"/>
      <c r="P20" s="75"/>
      <c r="Q20" s="75"/>
      <c r="R20" s="75"/>
      <c r="S20" s="75"/>
      <c r="T20" s="75"/>
      <c r="U20" s="75"/>
      <c r="V20" s="75"/>
      <c r="W20" s="96"/>
      <c r="X20" s="102"/>
    </row>
    <row r="21" spans="1:30" ht="20.100000000000001" customHeight="1">
      <c r="B21" s="40"/>
      <c r="C21" s="49" t="s">
        <v>67</v>
      </c>
      <c r="D21" s="49"/>
      <c r="E21" s="49"/>
      <c r="F21" s="49"/>
      <c r="G21" s="49"/>
      <c r="H21" s="49"/>
      <c r="I21" s="49"/>
      <c r="J21" s="49"/>
      <c r="K21" s="49"/>
      <c r="L21" s="61"/>
      <c r="M21" s="68"/>
      <c r="N21" s="77"/>
      <c r="O21" s="77"/>
      <c r="P21" s="77"/>
      <c r="Q21" s="77"/>
      <c r="R21" s="77"/>
      <c r="S21" s="77"/>
      <c r="T21" s="77"/>
      <c r="U21" s="77"/>
      <c r="V21" s="77"/>
      <c r="W21" s="94"/>
      <c r="X21" s="100"/>
    </row>
    <row r="22" spans="1:30" ht="20.100000000000001" customHeight="1">
      <c r="B22" s="42" t="s">
        <v>68</v>
      </c>
      <c r="C22" s="49" t="s">
        <v>2</v>
      </c>
      <c r="D22" s="49"/>
      <c r="E22" s="49"/>
      <c r="F22" s="49"/>
      <c r="G22" s="49"/>
      <c r="H22" s="49"/>
      <c r="I22" s="49"/>
      <c r="J22" s="49"/>
      <c r="K22" s="49"/>
      <c r="L22" s="61"/>
      <c r="M22" s="66"/>
      <c r="N22" s="75"/>
      <c r="O22" s="75"/>
      <c r="P22" s="75"/>
      <c r="Q22" s="75"/>
      <c r="R22" s="75"/>
      <c r="S22" s="75"/>
      <c r="T22" s="75"/>
      <c r="U22" s="75"/>
      <c r="V22" s="75"/>
      <c r="W22" s="96"/>
      <c r="X22" s="102"/>
    </row>
    <row r="23" spans="1:30" ht="20.100000000000001" customHeight="1">
      <c r="B23" s="43"/>
      <c r="C23" s="50" t="s">
        <v>67</v>
      </c>
      <c r="D23" s="50"/>
      <c r="E23" s="50"/>
      <c r="F23" s="50"/>
      <c r="G23" s="50"/>
      <c r="H23" s="50"/>
      <c r="I23" s="50"/>
      <c r="J23" s="50"/>
      <c r="K23" s="50"/>
      <c r="L23" s="50"/>
      <c r="M23" s="66"/>
      <c r="N23" s="75"/>
      <c r="O23" s="75"/>
      <c r="P23" s="75"/>
      <c r="Q23" s="75"/>
      <c r="R23" s="75"/>
      <c r="S23" s="75"/>
      <c r="T23" s="75"/>
      <c r="U23" s="75"/>
      <c r="V23" s="75"/>
      <c r="W23" s="96"/>
      <c r="X23" s="102"/>
    </row>
    <row r="24" spans="1:30" ht="20.100000000000001" customHeight="1">
      <c r="B24" s="39" t="s">
        <v>53</v>
      </c>
      <c r="C24" s="49" t="s">
        <v>23</v>
      </c>
      <c r="D24" s="49"/>
      <c r="E24" s="49"/>
      <c r="F24" s="49"/>
      <c r="G24" s="49"/>
      <c r="H24" s="49"/>
      <c r="I24" s="49"/>
      <c r="J24" s="49"/>
      <c r="K24" s="49"/>
      <c r="L24" s="61"/>
      <c r="M24" s="69"/>
      <c r="N24" s="78"/>
      <c r="O24" s="78"/>
      <c r="P24" s="78"/>
      <c r="Q24" s="78"/>
      <c r="R24" s="78"/>
      <c r="S24" s="78"/>
      <c r="T24" s="78"/>
      <c r="U24" s="78"/>
      <c r="V24" s="78"/>
      <c r="W24" s="95"/>
      <c r="X24" s="101"/>
    </row>
    <row r="25" spans="1:30" ht="20.100000000000001" customHeight="1">
      <c r="B25" s="41"/>
      <c r="C25" s="49" t="s">
        <v>29</v>
      </c>
      <c r="D25" s="49"/>
      <c r="E25" s="49"/>
      <c r="F25" s="49"/>
      <c r="G25" s="49"/>
      <c r="H25" s="49"/>
      <c r="I25" s="49"/>
      <c r="J25" s="49"/>
      <c r="K25" s="49"/>
      <c r="L25" s="61"/>
      <c r="M25" s="66"/>
      <c r="N25" s="75"/>
      <c r="O25" s="75"/>
      <c r="P25" s="75"/>
      <c r="Q25" s="75"/>
      <c r="R25" s="75"/>
      <c r="S25" s="75"/>
      <c r="T25" s="75"/>
      <c r="U25" s="75"/>
      <c r="V25" s="75"/>
      <c r="W25" s="96"/>
      <c r="X25" s="102"/>
    </row>
    <row r="26" spans="1:30" ht="20.100000000000001" customHeight="1">
      <c r="B26" s="44"/>
      <c r="C26" s="49" t="s">
        <v>69</v>
      </c>
      <c r="D26" s="49"/>
      <c r="E26" s="49"/>
      <c r="F26" s="49"/>
      <c r="G26" s="49"/>
      <c r="H26" s="49"/>
      <c r="I26" s="49"/>
      <c r="J26" s="49"/>
      <c r="K26" s="49"/>
      <c r="L26" s="61"/>
      <c r="M26" s="70"/>
      <c r="N26" s="79"/>
      <c r="O26" s="79"/>
      <c r="P26" s="79"/>
      <c r="Q26" s="79"/>
      <c r="R26" s="79"/>
      <c r="S26" s="79"/>
      <c r="T26" s="79"/>
      <c r="U26" s="79"/>
      <c r="V26" s="79"/>
      <c r="W26" s="97"/>
      <c r="X26" s="103"/>
    </row>
    <row r="28" spans="1:30" ht="20.100000000000001" customHeight="1">
      <c r="A28" s="36" t="s">
        <v>58</v>
      </c>
    </row>
    <row r="29" spans="1:30" ht="20.100000000000001" customHeight="1">
      <c r="B29" s="35" t="s">
        <v>238</v>
      </c>
      <c r="X29" s="34"/>
    </row>
    <row r="30" spans="1:30" ht="13.5">
      <c r="B30" s="45"/>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row>
    <row r="31" spans="1:30" ht="28.5" customHeight="1">
      <c r="B31" s="46" t="s">
        <v>70</v>
      </c>
      <c r="C31" s="20" t="s">
        <v>165</v>
      </c>
      <c r="D31" s="46"/>
      <c r="E31" s="46"/>
      <c r="F31" s="46"/>
      <c r="G31" s="46"/>
      <c r="H31" s="46"/>
      <c r="I31" s="46"/>
      <c r="J31" s="46"/>
      <c r="K31" s="46"/>
      <c r="L31" s="46"/>
      <c r="M31" s="46" t="s">
        <v>72</v>
      </c>
      <c r="N31" s="46"/>
      <c r="O31" s="46"/>
      <c r="P31" s="46"/>
      <c r="Q31" s="46"/>
      <c r="R31" s="81" t="s">
        <v>13</v>
      </c>
      <c r="S31" s="84"/>
      <c r="T31" s="84"/>
      <c r="U31" s="84"/>
      <c r="V31" s="84"/>
      <c r="W31" s="98"/>
      <c r="X31" s="46" t="s">
        <v>73</v>
      </c>
      <c r="Y31" s="46" t="s">
        <v>4</v>
      </c>
      <c r="Z31" s="51"/>
      <c r="AA31" s="51"/>
      <c r="AB31" s="51"/>
    </row>
    <row r="32" spans="1:30" ht="28.5" customHeight="1">
      <c r="B32" s="46"/>
      <c r="C32" s="52"/>
      <c r="D32" s="52"/>
      <c r="E32" s="52"/>
      <c r="F32" s="52"/>
      <c r="G32" s="52"/>
      <c r="H32" s="52"/>
      <c r="I32" s="52"/>
      <c r="J32" s="52"/>
      <c r="K32" s="52"/>
      <c r="L32" s="52"/>
      <c r="M32" s="52"/>
      <c r="N32" s="52"/>
      <c r="O32" s="52"/>
      <c r="P32" s="52"/>
      <c r="Q32" s="52"/>
      <c r="R32" s="82" t="s">
        <v>86</v>
      </c>
      <c r="S32" s="52"/>
      <c r="T32" s="52"/>
      <c r="U32" s="52"/>
      <c r="V32" s="52"/>
      <c r="W32" s="52" t="s">
        <v>87</v>
      </c>
      <c r="X32" s="52"/>
      <c r="Y32" s="52"/>
      <c r="Z32" s="111"/>
      <c r="AA32" s="111"/>
      <c r="AB32" s="113"/>
    </row>
    <row r="33" spans="2:28" ht="38.25" customHeight="1">
      <c r="B33" s="47">
        <v>1</v>
      </c>
      <c r="C33" s="53"/>
      <c r="D33" s="57"/>
      <c r="E33" s="57"/>
      <c r="F33" s="57"/>
      <c r="G33" s="57"/>
      <c r="H33" s="57"/>
      <c r="I33" s="57"/>
      <c r="J33" s="57"/>
      <c r="K33" s="57"/>
      <c r="L33" s="62"/>
      <c r="M33" s="71"/>
      <c r="N33" s="71"/>
      <c r="O33" s="71"/>
      <c r="P33" s="71"/>
      <c r="Q33" s="71"/>
      <c r="R33" s="71"/>
      <c r="S33" s="71"/>
      <c r="T33" s="71"/>
      <c r="U33" s="71"/>
      <c r="V33" s="71"/>
      <c r="W33" s="71"/>
      <c r="X33" s="104"/>
      <c r="Y33" s="107"/>
      <c r="Z33" s="112"/>
      <c r="AA33" s="112"/>
      <c r="AB33" s="114"/>
    </row>
    <row r="34" spans="2:28" ht="38.25" customHeight="1">
      <c r="B34" s="38">
        <f t="shared" ref="B34:B97" si="0">B33+1</f>
        <v>2</v>
      </c>
      <c r="C34" s="54"/>
      <c r="D34" s="58"/>
      <c r="E34" s="58"/>
      <c r="F34" s="58"/>
      <c r="G34" s="58"/>
      <c r="H34" s="58"/>
      <c r="I34" s="58"/>
      <c r="J34" s="58"/>
      <c r="K34" s="58"/>
      <c r="L34" s="63"/>
      <c r="M34" s="72"/>
      <c r="N34" s="72"/>
      <c r="O34" s="72"/>
      <c r="P34" s="72"/>
      <c r="Q34" s="72"/>
      <c r="R34" s="72"/>
      <c r="S34" s="72"/>
      <c r="T34" s="72"/>
      <c r="U34" s="72"/>
      <c r="V34" s="72"/>
      <c r="W34" s="72"/>
      <c r="X34" s="105"/>
      <c r="Y34" s="108"/>
      <c r="Z34" s="112"/>
      <c r="AA34" s="112"/>
      <c r="AB34" s="114"/>
    </row>
    <row r="35" spans="2:28" ht="38.25" customHeight="1">
      <c r="B35" s="38">
        <f t="shared" si="0"/>
        <v>3</v>
      </c>
      <c r="C35" s="54"/>
      <c r="D35" s="58"/>
      <c r="E35" s="58"/>
      <c r="F35" s="58"/>
      <c r="G35" s="58"/>
      <c r="H35" s="58"/>
      <c r="I35" s="58"/>
      <c r="J35" s="58"/>
      <c r="K35" s="58"/>
      <c r="L35" s="63"/>
      <c r="M35" s="72"/>
      <c r="N35" s="72"/>
      <c r="O35" s="72"/>
      <c r="P35" s="72"/>
      <c r="Q35" s="72"/>
      <c r="R35" s="72"/>
      <c r="S35" s="72"/>
      <c r="T35" s="72"/>
      <c r="U35" s="72"/>
      <c r="V35" s="72"/>
      <c r="W35" s="72"/>
      <c r="X35" s="105"/>
      <c r="Y35" s="109"/>
      <c r="Z35" s="112"/>
      <c r="AA35" s="112"/>
      <c r="AB35" s="114"/>
    </row>
    <row r="36" spans="2:28" ht="38.25" customHeight="1">
      <c r="B36" s="38">
        <f t="shared" si="0"/>
        <v>4</v>
      </c>
      <c r="C36" s="54"/>
      <c r="D36" s="58"/>
      <c r="E36" s="58"/>
      <c r="F36" s="58"/>
      <c r="G36" s="58"/>
      <c r="H36" s="58"/>
      <c r="I36" s="58"/>
      <c r="J36" s="58"/>
      <c r="K36" s="58"/>
      <c r="L36" s="63"/>
      <c r="M36" s="72"/>
      <c r="N36" s="72"/>
      <c r="O36" s="72"/>
      <c r="P36" s="72"/>
      <c r="Q36" s="72"/>
      <c r="R36" s="72"/>
      <c r="S36" s="72"/>
      <c r="T36" s="72"/>
      <c r="U36" s="72"/>
      <c r="V36" s="72"/>
      <c r="W36" s="72"/>
      <c r="X36" s="105"/>
      <c r="Y36" s="109"/>
      <c r="Z36" s="112"/>
      <c r="AA36" s="112"/>
      <c r="AB36" s="114"/>
    </row>
    <row r="37" spans="2:28" ht="38.25" customHeight="1">
      <c r="B37" s="38">
        <f t="shared" si="0"/>
        <v>5</v>
      </c>
      <c r="C37" s="54"/>
      <c r="D37" s="58"/>
      <c r="E37" s="58"/>
      <c r="F37" s="58"/>
      <c r="G37" s="58"/>
      <c r="H37" s="58"/>
      <c r="I37" s="58"/>
      <c r="J37" s="58"/>
      <c r="K37" s="58"/>
      <c r="L37" s="63"/>
      <c r="M37" s="72"/>
      <c r="N37" s="72"/>
      <c r="O37" s="72"/>
      <c r="P37" s="72"/>
      <c r="Q37" s="72"/>
      <c r="R37" s="72"/>
      <c r="S37" s="72"/>
      <c r="T37" s="72"/>
      <c r="U37" s="72"/>
      <c r="V37" s="72"/>
      <c r="W37" s="72"/>
      <c r="X37" s="105"/>
      <c r="Y37" s="109"/>
      <c r="Z37" s="112"/>
      <c r="AA37" s="112"/>
      <c r="AB37" s="114"/>
    </row>
    <row r="38" spans="2:28" ht="38.25" customHeight="1">
      <c r="B38" s="38">
        <f t="shared" si="0"/>
        <v>6</v>
      </c>
      <c r="C38" s="54"/>
      <c r="D38" s="58"/>
      <c r="E38" s="58"/>
      <c r="F38" s="58"/>
      <c r="G38" s="58"/>
      <c r="H38" s="58"/>
      <c r="I38" s="58"/>
      <c r="J38" s="58"/>
      <c r="K38" s="58"/>
      <c r="L38" s="63"/>
      <c r="M38" s="72"/>
      <c r="N38" s="72"/>
      <c r="O38" s="72"/>
      <c r="P38" s="72"/>
      <c r="Q38" s="72"/>
      <c r="R38" s="83"/>
      <c r="S38" s="85"/>
      <c r="T38" s="85"/>
      <c r="U38" s="85"/>
      <c r="V38" s="89"/>
      <c r="W38" s="72"/>
      <c r="X38" s="105"/>
      <c r="Y38" s="109"/>
      <c r="Z38" s="112"/>
      <c r="AA38" s="112"/>
      <c r="AB38" s="114"/>
    </row>
    <row r="39" spans="2:28" ht="38.25" customHeight="1">
      <c r="B39" s="38">
        <f t="shared" si="0"/>
        <v>7</v>
      </c>
      <c r="C39" s="54"/>
      <c r="D39" s="58"/>
      <c r="E39" s="58"/>
      <c r="F39" s="58"/>
      <c r="G39" s="58"/>
      <c r="H39" s="58"/>
      <c r="I39" s="58"/>
      <c r="J39" s="58"/>
      <c r="K39" s="58"/>
      <c r="L39" s="63"/>
      <c r="M39" s="72"/>
      <c r="N39" s="72"/>
      <c r="O39" s="72"/>
      <c r="P39" s="72"/>
      <c r="Q39" s="72"/>
      <c r="R39" s="83"/>
      <c r="S39" s="85"/>
      <c r="T39" s="85"/>
      <c r="U39" s="85"/>
      <c r="V39" s="89"/>
      <c r="W39" s="72"/>
      <c r="X39" s="105"/>
      <c r="Y39" s="109"/>
      <c r="Z39" s="112"/>
      <c r="AA39" s="112"/>
      <c r="AB39" s="114"/>
    </row>
    <row r="40" spans="2:28" ht="38.25" customHeight="1">
      <c r="B40" s="38">
        <f t="shared" si="0"/>
        <v>8</v>
      </c>
      <c r="C40" s="54"/>
      <c r="D40" s="58"/>
      <c r="E40" s="58"/>
      <c r="F40" s="58"/>
      <c r="G40" s="58"/>
      <c r="H40" s="58"/>
      <c r="I40" s="58"/>
      <c r="J40" s="58"/>
      <c r="K40" s="58"/>
      <c r="L40" s="63"/>
      <c r="M40" s="72"/>
      <c r="N40" s="72"/>
      <c r="O40" s="72"/>
      <c r="P40" s="72"/>
      <c r="Q40" s="72"/>
      <c r="R40" s="72"/>
      <c r="S40" s="72"/>
      <c r="T40" s="72"/>
      <c r="U40" s="72"/>
      <c r="V40" s="72"/>
      <c r="W40" s="72"/>
      <c r="X40" s="105"/>
      <c r="Y40" s="109"/>
      <c r="Z40" s="112"/>
      <c r="AA40" s="112"/>
      <c r="AB40" s="114"/>
    </row>
    <row r="41" spans="2:28" ht="38.25" customHeight="1">
      <c r="B41" s="38">
        <f t="shared" si="0"/>
        <v>9</v>
      </c>
      <c r="C41" s="54"/>
      <c r="D41" s="58"/>
      <c r="E41" s="58"/>
      <c r="F41" s="58"/>
      <c r="G41" s="58"/>
      <c r="H41" s="58"/>
      <c r="I41" s="58"/>
      <c r="J41" s="58"/>
      <c r="K41" s="58"/>
      <c r="L41" s="63"/>
      <c r="M41" s="72"/>
      <c r="N41" s="72"/>
      <c r="O41" s="72"/>
      <c r="P41" s="72"/>
      <c r="Q41" s="72"/>
      <c r="R41" s="72"/>
      <c r="S41" s="72"/>
      <c r="T41" s="72"/>
      <c r="U41" s="72"/>
      <c r="V41" s="72"/>
      <c r="W41" s="72"/>
      <c r="X41" s="105"/>
      <c r="Y41" s="109"/>
      <c r="Z41" s="112"/>
      <c r="AA41" s="112"/>
      <c r="AB41" s="114"/>
    </row>
    <row r="42" spans="2:28" ht="38.25" customHeight="1">
      <c r="B42" s="38">
        <f t="shared" si="0"/>
        <v>10</v>
      </c>
      <c r="C42" s="54"/>
      <c r="D42" s="58"/>
      <c r="E42" s="58"/>
      <c r="F42" s="58"/>
      <c r="G42" s="58"/>
      <c r="H42" s="58"/>
      <c r="I42" s="58"/>
      <c r="J42" s="58"/>
      <c r="K42" s="58"/>
      <c r="L42" s="63"/>
      <c r="M42" s="72"/>
      <c r="N42" s="72"/>
      <c r="O42" s="72"/>
      <c r="P42" s="72"/>
      <c r="Q42" s="72"/>
      <c r="R42" s="72"/>
      <c r="S42" s="72"/>
      <c r="T42" s="72"/>
      <c r="U42" s="72"/>
      <c r="V42" s="72"/>
      <c r="W42" s="72"/>
      <c r="X42" s="105"/>
      <c r="Y42" s="109"/>
      <c r="Z42" s="112"/>
      <c r="AA42" s="112"/>
      <c r="AB42" s="114"/>
    </row>
    <row r="43" spans="2:28" ht="38.25" customHeight="1">
      <c r="B43" s="38">
        <f t="shared" si="0"/>
        <v>11</v>
      </c>
      <c r="C43" s="54"/>
      <c r="D43" s="58"/>
      <c r="E43" s="58"/>
      <c r="F43" s="58"/>
      <c r="G43" s="58"/>
      <c r="H43" s="58"/>
      <c r="I43" s="58"/>
      <c r="J43" s="58"/>
      <c r="K43" s="58"/>
      <c r="L43" s="63"/>
      <c r="M43" s="72"/>
      <c r="N43" s="72"/>
      <c r="O43" s="72"/>
      <c r="P43" s="72"/>
      <c r="Q43" s="72"/>
      <c r="R43" s="72"/>
      <c r="S43" s="72"/>
      <c r="T43" s="72"/>
      <c r="U43" s="72"/>
      <c r="V43" s="72"/>
      <c r="W43" s="72"/>
      <c r="X43" s="105"/>
      <c r="Y43" s="109"/>
      <c r="Z43" s="112"/>
      <c r="AA43" s="112"/>
      <c r="AB43" s="114"/>
    </row>
    <row r="44" spans="2:28" ht="38.25" customHeight="1">
      <c r="B44" s="38">
        <f t="shared" si="0"/>
        <v>12</v>
      </c>
      <c r="C44" s="54"/>
      <c r="D44" s="58"/>
      <c r="E44" s="58"/>
      <c r="F44" s="58"/>
      <c r="G44" s="58"/>
      <c r="H44" s="58"/>
      <c r="I44" s="58"/>
      <c r="J44" s="58"/>
      <c r="K44" s="58"/>
      <c r="L44" s="63"/>
      <c r="M44" s="72"/>
      <c r="N44" s="72"/>
      <c r="O44" s="72"/>
      <c r="P44" s="72"/>
      <c r="Q44" s="72"/>
      <c r="R44" s="72"/>
      <c r="S44" s="72"/>
      <c r="T44" s="72"/>
      <c r="U44" s="72"/>
      <c r="V44" s="72"/>
      <c r="W44" s="72"/>
      <c r="X44" s="105"/>
      <c r="Y44" s="109"/>
      <c r="Z44" s="112"/>
      <c r="AA44" s="112"/>
      <c r="AB44" s="114"/>
    </row>
    <row r="45" spans="2:28" ht="38.25" customHeight="1">
      <c r="B45" s="38">
        <f t="shared" si="0"/>
        <v>13</v>
      </c>
      <c r="C45" s="54"/>
      <c r="D45" s="58"/>
      <c r="E45" s="58"/>
      <c r="F45" s="58"/>
      <c r="G45" s="58"/>
      <c r="H45" s="58"/>
      <c r="I45" s="58"/>
      <c r="J45" s="58"/>
      <c r="K45" s="58"/>
      <c r="L45" s="63"/>
      <c r="M45" s="72"/>
      <c r="N45" s="72"/>
      <c r="O45" s="72"/>
      <c r="P45" s="72"/>
      <c r="Q45" s="72"/>
      <c r="R45" s="72"/>
      <c r="S45" s="72"/>
      <c r="T45" s="72"/>
      <c r="U45" s="72"/>
      <c r="V45" s="72"/>
      <c r="W45" s="72"/>
      <c r="X45" s="105"/>
      <c r="Y45" s="109"/>
      <c r="Z45" s="112"/>
      <c r="AA45" s="112"/>
      <c r="AB45" s="114"/>
    </row>
    <row r="46" spans="2:28" ht="38.25" customHeight="1">
      <c r="B46" s="38">
        <f t="shared" si="0"/>
        <v>14</v>
      </c>
      <c r="C46" s="54"/>
      <c r="D46" s="58"/>
      <c r="E46" s="58"/>
      <c r="F46" s="58"/>
      <c r="G46" s="58"/>
      <c r="H46" s="58"/>
      <c r="I46" s="58"/>
      <c r="J46" s="58"/>
      <c r="K46" s="58"/>
      <c r="L46" s="63"/>
      <c r="M46" s="72"/>
      <c r="N46" s="72"/>
      <c r="O46" s="72"/>
      <c r="P46" s="72"/>
      <c r="Q46" s="72"/>
      <c r="R46" s="72"/>
      <c r="S46" s="72"/>
      <c r="T46" s="72"/>
      <c r="U46" s="72"/>
      <c r="V46" s="72"/>
      <c r="W46" s="72"/>
      <c r="X46" s="105"/>
      <c r="Y46" s="109"/>
      <c r="Z46" s="112"/>
      <c r="AA46" s="112"/>
      <c r="AB46" s="114"/>
    </row>
    <row r="47" spans="2:28" ht="38.25" customHeight="1">
      <c r="B47" s="38">
        <f t="shared" si="0"/>
        <v>15</v>
      </c>
      <c r="C47" s="54"/>
      <c r="D47" s="58"/>
      <c r="E47" s="58"/>
      <c r="F47" s="58"/>
      <c r="G47" s="58"/>
      <c r="H47" s="58"/>
      <c r="I47" s="58"/>
      <c r="J47" s="58"/>
      <c r="K47" s="58"/>
      <c r="L47" s="63"/>
      <c r="M47" s="72"/>
      <c r="N47" s="72"/>
      <c r="O47" s="72"/>
      <c r="P47" s="72"/>
      <c r="Q47" s="72"/>
      <c r="R47" s="72"/>
      <c r="S47" s="72"/>
      <c r="T47" s="72"/>
      <c r="U47" s="72"/>
      <c r="V47" s="72"/>
      <c r="W47" s="72"/>
      <c r="X47" s="105"/>
      <c r="Y47" s="109"/>
      <c r="Z47" s="112"/>
      <c r="AA47" s="112"/>
      <c r="AB47" s="114"/>
    </row>
    <row r="48" spans="2:28" ht="38.25" customHeight="1">
      <c r="B48" s="38">
        <f t="shared" si="0"/>
        <v>16</v>
      </c>
      <c r="C48" s="54"/>
      <c r="D48" s="58"/>
      <c r="E48" s="58"/>
      <c r="F48" s="58"/>
      <c r="G48" s="58"/>
      <c r="H48" s="58"/>
      <c r="I48" s="58"/>
      <c r="J48" s="58"/>
      <c r="K48" s="58"/>
      <c r="L48" s="63"/>
      <c r="M48" s="72"/>
      <c r="N48" s="72"/>
      <c r="O48" s="72"/>
      <c r="P48" s="72"/>
      <c r="Q48" s="72"/>
      <c r="R48" s="72"/>
      <c r="S48" s="72"/>
      <c r="T48" s="72"/>
      <c r="U48" s="72"/>
      <c r="V48" s="72"/>
      <c r="W48" s="72"/>
      <c r="X48" s="105"/>
      <c r="Y48" s="109"/>
      <c r="Z48" s="112"/>
      <c r="AA48" s="112"/>
      <c r="AB48" s="114"/>
    </row>
    <row r="49" spans="2:28" ht="38.25" customHeight="1">
      <c r="B49" s="38">
        <f t="shared" si="0"/>
        <v>17</v>
      </c>
      <c r="C49" s="54"/>
      <c r="D49" s="58"/>
      <c r="E49" s="58"/>
      <c r="F49" s="58"/>
      <c r="G49" s="58"/>
      <c r="H49" s="58"/>
      <c r="I49" s="58"/>
      <c r="J49" s="58"/>
      <c r="K49" s="58"/>
      <c r="L49" s="63"/>
      <c r="M49" s="72"/>
      <c r="N49" s="72"/>
      <c r="O49" s="72"/>
      <c r="P49" s="72"/>
      <c r="Q49" s="72"/>
      <c r="R49" s="72"/>
      <c r="S49" s="72"/>
      <c r="T49" s="72"/>
      <c r="U49" s="72"/>
      <c r="V49" s="72"/>
      <c r="W49" s="72"/>
      <c r="X49" s="105"/>
      <c r="Y49" s="109"/>
      <c r="Z49" s="112"/>
      <c r="AA49" s="112"/>
      <c r="AB49" s="114"/>
    </row>
    <row r="50" spans="2:28" ht="38.25" customHeight="1">
      <c r="B50" s="38">
        <f t="shared" si="0"/>
        <v>18</v>
      </c>
      <c r="C50" s="54"/>
      <c r="D50" s="58"/>
      <c r="E50" s="58"/>
      <c r="F50" s="58"/>
      <c r="G50" s="58"/>
      <c r="H50" s="58"/>
      <c r="I50" s="58"/>
      <c r="J50" s="58"/>
      <c r="K50" s="58"/>
      <c r="L50" s="63"/>
      <c r="M50" s="72"/>
      <c r="N50" s="72"/>
      <c r="O50" s="72"/>
      <c r="P50" s="72"/>
      <c r="Q50" s="72"/>
      <c r="R50" s="72"/>
      <c r="S50" s="72"/>
      <c r="T50" s="72"/>
      <c r="U50" s="72"/>
      <c r="V50" s="72"/>
      <c r="W50" s="72"/>
      <c r="X50" s="105"/>
      <c r="Y50" s="109"/>
      <c r="Z50" s="112"/>
      <c r="AA50" s="112"/>
      <c r="AB50" s="114"/>
    </row>
    <row r="51" spans="2:28" ht="38.25" customHeight="1">
      <c r="B51" s="38">
        <f t="shared" si="0"/>
        <v>19</v>
      </c>
      <c r="C51" s="54"/>
      <c r="D51" s="58"/>
      <c r="E51" s="58"/>
      <c r="F51" s="58"/>
      <c r="G51" s="58"/>
      <c r="H51" s="58"/>
      <c r="I51" s="58"/>
      <c r="J51" s="58"/>
      <c r="K51" s="58"/>
      <c r="L51" s="63"/>
      <c r="M51" s="72"/>
      <c r="N51" s="72"/>
      <c r="O51" s="72"/>
      <c r="P51" s="72"/>
      <c r="Q51" s="72"/>
      <c r="R51" s="72"/>
      <c r="S51" s="72"/>
      <c r="T51" s="72"/>
      <c r="U51" s="72"/>
      <c r="V51" s="72"/>
      <c r="W51" s="72"/>
      <c r="X51" s="105"/>
      <c r="Y51" s="109"/>
      <c r="Z51" s="112"/>
      <c r="AA51" s="112"/>
      <c r="AB51" s="114"/>
    </row>
    <row r="52" spans="2:28" ht="38.25" customHeight="1">
      <c r="B52" s="38">
        <f t="shared" si="0"/>
        <v>20</v>
      </c>
      <c r="C52" s="54"/>
      <c r="D52" s="58"/>
      <c r="E52" s="58"/>
      <c r="F52" s="58"/>
      <c r="G52" s="58"/>
      <c r="H52" s="58"/>
      <c r="I52" s="58"/>
      <c r="J52" s="58"/>
      <c r="K52" s="58"/>
      <c r="L52" s="63"/>
      <c r="M52" s="72"/>
      <c r="N52" s="72"/>
      <c r="O52" s="72"/>
      <c r="P52" s="72"/>
      <c r="Q52" s="72"/>
      <c r="R52" s="72"/>
      <c r="S52" s="72"/>
      <c r="T52" s="72"/>
      <c r="U52" s="72"/>
      <c r="V52" s="72"/>
      <c r="W52" s="72"/>
      <c r="X52" s="105"/>
      <c r="Y52" s="109"/>
      <c r="Z52" s="112"/>
      <c r="AA52" s="112"/>
      <c r="AB52" s="114"/>
    </row>
    <row r="53" spans="2:28" ht="38.25" customHeight="1">
      <c r="B53" s="38">
        <f t="shared" si="0"/>
        <v>21</v>
      </c>
      <c r="C53" s="54"/>
      <c r="D53" s="58"/>
      <c r="E53" s="58"/>
      <c r="F53" s="58"/>
      <c r="G53" s="58"/>
      <c r="H53" s="58"/>
      <c r="I53" s="58"/>
      <c r="J53" s="58"/>
      <c r="K53" s="58"/>
      <c r="L53" s="63"/>
      <c r="M53" s="72"/>
      <c r="N53" s="72"/>
      <c r="O53" s="72"/>
      <c r="P53" s="72"/>
      <c r="Q53" s="72"/>
      <c r="R53" s="72"/>
      <c r="S53" s="72"/>
      <c r="T53" s="72"/>
      <c r="U53" s="72"/>
      <c r="V53" s="72"/>
      <c r="W53" s="72"/>
      <c r="X53" s="105"/>
      <c r="Y53" s="109"/>
      <c r="Z53" s="112"/>
      <c r="AA53" s="112"/>
      <c r="AB53" s="114"/>
    </row>
    <row r="54" spans="2:28" ht="38.25" customHeight="1">
      <c r="B54" s="38">
        <f t="shared" si="0"/>
        <v>22</v>
      </c>
      <c r="C54" s="54"/>
      <c r="D54" s="58"/>
      <c r="E54" s="58"/>
      <c r="F54" s="58"/>
      <c r="G54" s="58"/>
      <c r="H54" s="58"/>
      <c r="I54" s="58"/>
      <c r="J54" s="58"/>
      <c r="K54" s="58"/>
      <c r="L54" s="63"/>
      <c r="M54" s="72"/>
      <c r="N54" s="72"/>
      <c r="O54" s="72"/>
      <c r="P54" s="72"/>
      <c r="Q54" s="72"/>
      <c r="R54" s="72"/>
      <c r="S54" s="72"/>
      <c r="T54" s="72"/>
      <c r="U54" s="72"/>
      <c r="V54" s="72"/>
      <c r="W54" s="72"/>
      <c r="X54" s="105"/>
      <c r="Y54" s="109"/>
      <c r="Z54" s="112"/>
      <c r="AA54" s="112"/>
      <c r="AB54" s="114"/>
    </row>
    <row r="55" spans="2:28" ht="38.25" customHeight="1">
      <c r="B55" s="38">
        <f t="shared" si="0"/>
        <v>23</v>
      </c>
      <c r="C55" s="54"/>
      <c r="D55" s="58"/>
      <c r="E55" s="58"/>
      <c r="F55" s="58"/>
      <c r="G55" s="58"/>
      <c r="H55" s="58"/>
      <c r="I55" s="58"/>
      <c r="J55" s="58"/>
      <c r="K55" s="58"/>
      <c r="L55" s="63"/>
      <c r="M55" s="72"/>
      <c r="N55" s="72"/>
      <c r="O55" s="72"/>
      <c r="P55" s="72"/>
      <c r="Q55" s="72"/>
      <c r="R55" s="72"/>
      <c r="S55" s="72"/>
      <c r="T55" s="72"/>
      <c r="U55" s="72"/>
      <c r="V55" s="72"/>
      <c r="W55" s="72"/>
      <c r="X55" s="105"/>
      <c r="Y55" s="109"/>
      <c r="Z55" s="112"/>
      <c r="AA55" s="112"/>
      <c r="AB55" s="114"/>
    </row>
    <row r="56" spans="2:28" ht="38.25" customHeight="1">
      <c r="B56" s="38">
        <f t="shared" si="0"/>
        <v>24</v>
      </c>
      <c r="C56" s="54"/>
      <c r="D56" s="58"/>
      <c r="E56" s="58"/>
      <c r="F56" s="58"/>
      <c r="G56" s="58"/>
      <c r="H56" s="58"/>
      <c r="I56" s="58"/>
      <c r="J56" s="58"/>
      <c r="K56" s="58"/>
      <c r="L56" s="63"/>
      <c r="M56" s="72"/>
      <c r="N56" s="72"/>
      <c r="O56" s="72"/>
      <c r="P56" s="72"/>
      <c r="Q56" s="72"/>
      <c r="R56" s="72"/>
      <c r="S56" s="72"/>
      <c r="T56" s="72"/>
      <c r="U56" s="72"/>
      <c r="V56" s="72"/>
      <c r="W56" s="72"/>
      <c r="X56" s="105"/>
      <c r="Y56" s="109"/>
      <c r="Z56" s="112"/>
      <c r="AA56" s="112"/>
      <c r="AB56" s="114"/>
    </row>
    <row r="57" spans="2:28" ht="38.25" customHeight="1">
      <c r="B57" s="38">
        <f t="shared" si="0"/>
        <v>25</v>
      </c>
      <c r="C57" s="54"/>
      <c r="D57" s="58"/>
      <c r="E57" s="58"/>
      <c r="F57" s="58"/>
      <c r="G57" s="58"/>
      <c r="H57" s="58"/>
      <c r="I57" s="58"/>
      <c r="J57" s="58"/>
      <c r="K57" s="58"/>
      <c r="L57" s="63"/>
      <c r="M57" s="72"/>
      <c r="N57" s="72"/>
      <c r="O57" s="72"/>
      <c r="P57" s="72"/>
      <c r="Q57" s="72"/>
      <c r="R57" s="72"/>
      <c r="S57" s="72"/>
      <c r="T57" s="72"/>
      <c r="U57" s="72"/>
      <c r="V57" s="72"/>
      <c r="W57" s="72"/>
      <c r="X57" s="105"/>
      <c r="Y57" s="109"/>
      <c r="Z57" s="112"/>
      <c r="AA57" s="112"/>
      <c r="AB57" s="114"/>
    </row>
    <row r="58" spans="2:28" ht="38.25" customHeight="1">
      <c r="B58" s="38">
        <f t="shared" si="0"/>
        <v>26</v>
      </c>
      <c r="C58" s="54"/>
      <c r="D58" s="58"/>
      <c r="E58" s="58"/>
      <c r="F58" s="58"/>
      <c r="G58" s="58"/>
      <c r="H58" s="58"/>
      <c r="I58" s="58"/>
      <c r="J58" s="58"/>
      <c r="K58" s="58"/>
      <c r="L58" s="63"/>
      <c r="M58" s="72"/>
      <c r="N58" s="72"/>
      <c r="O58" s="72"/>
      <c r="P58" s="72"/>
      <c r="Q58" s="72"/>
      <c r="R58" s="72"/>
      <c r="S58" s="72"/>
      <c r="T58" s="72"/>
      <c r="U58" s="72"/>
      <c r="V58" s="72"/>
      <c r="W58" s="72"/>
      <c r="X58" s="105"/>
      <c r="Y58" s="109"/>
      <c r="Z58" s="112"/>
      <c r="AA58" s="112"/>
      <c r="AB58" s="114"/>
    </row>
    <row r="59" spans="2:28" ht="38.25" customHeight="1">
      <c r="B59" s="38">
        <f t="shared" si="0"/>
        <v>27</v>
      </c>
      <c r="C59" s="54"/>
      <c r="D59" s="58"/>
      <c r="E59" s="58"/>
      <c r="F59" s="58"/>
      <c r="G59" s="58"/>
      <c r="H59" s="58"/>
      <c r="I59" s="58"/>
      <c r="J59" s="58"/>
      <c r="K59" s="58"/>
      <c r="L59" s="63"/>
      <c r="M59" s="72"/>
      <c r="N59" s="72"/>
      <c r="O59" s="72"/>
      <c r="P59" s="72"/>
      <c r="Q59" s="72"/>
      <c r="R59" s="72"/>
      <c r="S59" s="72"/>
      <c r="T59" s="72"/>
      <c r="U59" s="72"/>
      <c r="V59" s="72"/>
      <c r="W59" s="72"/>
      <c r="X59" s="105"/>
      <c r="Y59" s="109"/>
      <c r="Z59" s="112"/>
      <c r="AA59" s="112"/>
      <c r="AB59" s="114"/>
    </row>
    <row r="60" spans="2:28" ht="38.25" customHeight="1">
      <c r="B60" s="38">
        <f t="shared" si="0"/>
        <v>28</v>
      </c>
      <c r="C60" s="54"/>
      <c r="D60" s="58"/>
      <c r="E60" s="58"/>
      <c r="F60" s="58"/>
      <c r="G60" s="58"/>
      <c r="H60" s="58"/>
      <c r="I60" s="58"/>
      <c r="J60" s="58"/>
      <c r="K60" s="58"/>
      <c r="L60" s="63"/>
      <c r="M60" s="72"/>
      <c r="N60" s="72"/>
      <c r="O60" s="72"/>
      <c r="P60" s="72"/>
      <c r="Q60" s="72"/>
      <c r="R60" s="72"/>
      <c r="S60" s="72"/>
      <c r="T60" s="72"/>
      <c r="U60" s="72"/>
      <c r="V60" s="72"/>
      <c r="W60" s="72"/>
      <c r="X60" s="105"/>
      <c r="Y60" s="109"/>
      <c r="Z60" s="112"/>
      <c r="AA60" s="112"/>
      <c r="AB60" s="114"/>
    </row>
    <row r="61" spans="2:28" ht="38.25" customHeight="1">
      <c r="B61" s="38">
        <f t="shared" si="0"/>
        <v>29</v>
      </c>
      <c r="C61" s="54"/>
      <c r="D61" s="58"/>
      <c r="E61" s="58"/>
      <c r="F61" s="58"/>
      <c r="G61" s="58"/>
      <c r="H61" s="58"/>
      <c r="I61" s="58"/>
      <c r="J61" s="58"/>
      <c r="K61" s="58"/>
      <c r="L61" s="63"/>
      <c r="M61" s="72"/>
      <c r="N61" s="72"/>
      <c r="O61" s="72"/>
      <c r="P61" s="72"/>
      <c r="Q61" s="72"/>
      <c r="R61" s="72"/>
      <c r="S61" s="72"/>
      <c r="T61" s="72"/>
      <c r="U61" s="72"/>
      <c r="V61" s="72"/>
      <c r="W61" s="72"/>
      <c r="X61" s="105"/>
      <c r="Y61" s="109"/>
      <c r="Z61" s="112"/>
      <c r="AA61" s="112"/>
      <c r="AB61" s="114"/>
    </row>
    <row r="62" spans="2:28" ht="38.25" customHeight="1">
      <c r="B62" s="38">
        <f t="shared" si="0"/>
        <v>30</v>
      </c>
      <c r="C62" s="54"/>
      <c r="D62" s="58"/>
      <c r="E62" s="58"/>
      <c r="F62" s="58"/>
      <c r="G62" s="58"/>
      <c r="H62" s="58"/>
      <c r="I62" s="58"/>
      <c r="J62" s="58"/>
      <c r="K62" s="58"/>
      <c r="L62" s="63"/>
      <c r="M62" s="72"/>
      <c r="N62" s="72"/>
      <c r="O62" s="72"/>
      <c r="P62" s="72"/>
      <c r="Q62" s="72"/>
      <c r="R62" s="72"/>
      <c r="S62" s="72"/>
      <c r="T62" s="72"/>
      <c r="U62" s="72"/>
      <c r="V62" s="72"/>
      <c r="W62" s="72"/>
      <c r="X62" s="105"/>
      <c r="Y62" s="109"/>
      <c r="Z62" s="112"/>
      <c r="AA62" s="112"/>
      <c r="AB62" s="114"/>
    </row>
    <row r="63" spans="2:28" ht="38.25" customHeight="1">
      <c r="B63" s="38">
        <f t="shared" si="0"/>
        <v>31</v>
      </c>
      <c r="C63" s="54"/>
      <c r="D63" s="58"/>
      <c r="E63" s="58"/>
      <c r="F63" s="58"/>
      <c r="G63" s="58"/>
      <c r="H63" s="58"/>
      <c r="I63" s="58"/>
      <c r="J63" s="58"/>
      <c r="K63" s="58"/>
      <c r="L63" s="63"/>
      <c r="M63" s="72"/>
      <c r="N63" s="72"/>
      <c r="O63" s="72"/>
      <c r="P63" s="72"/>
      <c r="Q63" s="72"/>
      <c r="R63" s="72"/>
      <c r="S63" s="72"/>
      <c r="T63" s="72"/>
      <c r="U63" s="72"/>
      <c r="V63" s="72"/>
      <c r="W63" s="72"/>
      <c r="X63" s="105"/>
      <c r="Y63" s="109"/>
      <c r="Z63" s="112"/>
      <c r="AA63" s="112"/>
      <c r="AB63" s="114"/>
    </row>
    <row r="64" spans="2:28" ht="38.25" customHeight="1">
      <c r="B64" s="38">
        <f t="shared" si="0"/>
        <v>32</v>
      </c>
      <c r="C64" s="54"/>
      <c r="D64" s="58"/>
      <c r="E64" s="58"/>
      <c r="F64" s="58"/>
      <c r="G64" s="58"/>
      <c r="H64" s="58"/>
      <c r="I64" s="58"/>
      <c r="J64" s="58"/>
      <c r="K64" s="58"/>
      <c r="L64" s="63"/>
      <c r="M64" s="72"/>
      <c r="N64" s="72"/>
      <c r="O64" s="72"/>
      <c r="P64" s="72"/>
      <c r="Q64" s="72"/>
      <c r="R64" s="72"/>
      <c r="S64" s="72"/>
      <c r="T64" s="72"/>
      <c r="U64" s="72"/>
      <c r="V64" s="72"/>
      <c r="W64" s="72"/>
      <c r="X64" s="105"/>
      <c r="Y64" s="109"/>
      <c r="Z64" s="112"/>
      <c r="AA64" s="112"/>
      <c r="AB64" s="114"/>
    </row>
    <row r="65" spans="2:28" ht="38.25" customHeight="1">
      <c r="B65" s="38">
        <f t="shared" si="0"/>
        <v>33</v>
      </c>
      <c r="C65" s="54"/>
      <c r="D65" s="58"/>
      <c r="E65" s="58"/>
      <c r="F65" s="58"/>
      <c r="G65" s="58"/>
      <c r="H65" s="58"/>
      <c r="I65" s="58"/>
      <c r="J65" s="58"/>
      <c r="K65" s="58"/>
      <c r="L65" s="63"/>
      <c r="M65" s="72"/>
      <c r="N65" s="72"/>
      <c r="O65" s="72"/>
      <c r="P65" s="72"/>
      <c r="Q65" s="72"/>
      <c r="R65" s="72"/>
      <c r="S65" s="72"/>
      <c r="T65" s="72"/>
      <c r="U65" s="72"/>
      <c r="V65" s="72"/>
      <c r="W65" s="72"/>
      <c r="X65" s="105"/>
      <c r="Y65" s="109"/>
      <c r="Z65" s="112"/>
      <c r="AA65" s="112"/>
      <c r="AB65" s="114"/>
    </row>
    <row r="66" spans="2:28" ht="38.25" customHeight="1">
      <c r="B66" s="38">
        <f t="shared" si="0"/>
        <v>34</v>
      </c>
      <c r="C66" s="54"/>
      <c r="D66" s="58"/>
      <c r="E66" s="58"/>
      <c r="F66" s="58"/>
      <c r="G66" s="58"/>
      <c r="H66" s="58"/>
      <c r="I66" s="58"/>
      <c r="J66" s="58"/>
      <c r="K66" s="58"/>
      <c r="L66" s="63"/>
      <c r="M66" s="72"/>
      <c r="N66" s="72"/>
      <c r="O66" s="72"/>
      <c r="P66" s="72"/>
      <c r="Q66" s="72"/>
      <c r="R66" s="72"/>
      <c r="S66" s="72"/>
      <c r="T66" s="72"/>
      <c r="U66" s="72"/>
      <c r="V66" s="72"/>
      <c r="W66" s="72"/>
      <c r="X66" s="105"/>
      <c r="Y66" s="109"/>
      <c r="Z66" s="112"/>
      <c r="AA66" s="112"/>
      <c r="AB66" s="114"/>
    </row>
    <row r="67" spans="2:28" ht="38.25" customHeight="1">
      <c r="B67" s="38">
        <f t="shared" si="0"/>
        <v>35</v>
      </c>
      <c r="C67" s="54"/>
      <c r="D67" s="58"/>
      <c r="E67" s="58"/>
      <c r="F67" s="58"/>
      <c r="G67" s="58"/>
      <c r="H67" s="58"/>
      <c r="I67" s="58"/>
      <c r="J67" s="58"/>
      <c r="K67" s="58"/>
      <c r="L67" s="63"/>
      <c r="M67" s="72"/>
      <c r="N67" s="72"/>
      <c r="O67" s="72"/>
      <c r="P67" s="72"/>
      <c r="Q67" s="72"/>
      <c r="R67" s="72"/>
      <c r="S67" s="72"/>
      <c r="T67" s="72"/>
      <c r="U67" s="72"/>
      <c r="V67" s="72"/>
      <c r="W67" s="72"/>
      <c r="X67" s="105"/>
      <c r="Y67" s="109"/>
      <c r="Z67" s="112"/>
      <c r="AA67" s="112"/>
      <c r="AB67" s="114"/>
    </row>
    <row r="68" spans="2:28" ht="38.25" customHeight="1">
      <c r="B68" s="38">
        <f t="shared" si="0"/>
        <v>36</v>
      </c>
      <c r="C68" s="54"/>
      <c r="D68" s="58"/>
      <c r="E68" s="58"/>
      <c r="F68" s="58"/>
      <c r="G68" s="58"/>
      <c r="H68" s="58"/>
      <c r="I68" s="58"/>
      <c r="J68" s="58"/>
      <c r="K68" s="58"/>
      <c r="L68" s="63"/>
      <c r="M68" s="72"/>
      <c r="N68" s="72"/>
      <c r="O68" s="72"/>
      <c r="P68" s="72"/>
      <c r="Q68" s="72"/>
      <c r="R68" s="72"/>
      <c r="S68" s="72"/>
      <c r="T68" s="72"/>
      <c r="U68" s="72"/>
      <c r="V68" s="72"/>
      <c r="W68" s="72"/>
      <c r="X68" s="105"/>
      <c r="Y68" s="109"/>
      <c r="Z68" s="112"/>
      <c r="AA68" s="112"/>
      <c r="AB68" s="114"/>
    </row>
    <row r="69" spans="2:28" ht="38.25" customHeight="1">
      <c r="B69" s="38">
        <f t="shared" si="0"/>
        <v>37</v>
      </c>
      <c r="C69" s="54"/>
      <c r="D69" s="58"/>
      <c r="E69" s="58"/>
      <c r="F69" s="58"/>
      <c r="G69" s="58"/>
      <c r="H69" s="58"/>
      <c r="I69" s="58"/>
      <c r="J69" s="58"/>
      <c r="K69" s="58"/>
      <c r="L69" s="63"/>
      <c r="M69" s="72"/>
      <c r="N69" s="72"/>
      <c r="O69" s="72"/>
      <c r="P69" s="72"/>
      <c r="Q69" s="72"/>
      <c r="R69" s="72"/>
      <c r="S69" s="72"/>
      <c r="T69" s="72"/>
      <c r="U69" s="72"/>
      <c r="V69" s="72"/>
      <c r="W69" s="72"/>
      <c r="X69" s="105"/>
      <c r="Y69" s="109"/>
      <c r="Z69" s="112"/>
      <c r="AA69" s="112"/>
      <c r="AB69" s="114"/>
    </row>
    <row r="70" spans="2:28" ht="38.25" customHeight="1">
      <c r="B70" s="38">
        <f t="shared" si="0"/>
        <v>38</v>
      </c>
      <c r="C70" s="54"/>
      <c r="D70" s="58"/>
      <c r="E70" s="58"/>
      <c r="F70" s="58"/>
      <c r="G70" s="58"/>
      <c r="H70" s="58"/>
      <c r="I70" s="58"/>
      <c r="J70" s="58"/>
      <c r="K70" s="58"/>
      <c r="L70" s="63"/>
      <c r="M70" s="72"/>
      <c r="N70" s="72"/>
      <c r="O70" s="72"/>
      <c r="P70" s="72"/>
      <c r="Q70" s="72"/>
      <c r="R70" s="72"/>
      <c r="S70" s="72"/>
      <c r="T70" s="72"/>
      <c r="U70" s="72"/>
      <c r="V70" s="72"/>
      <c r="W70" s="72"/>
      <c r="X70" s="105"/>
      <c r="Y70" s="109"/>
      <c r="Z70" s="112"/>
      <c r="AA70" s="112"/>
      <c r="AB70" s="114"/>
    </row>
    <row r="71" spans="2:28" ht="38.25" customHeight="1">
      <c r="B71" s="38">
        <f t="shared" si="0"/>
        <v>39</v>
      </c>
      <c r="C71" s="54"/>
      <c r="D71" s="58"/>
      <c r="E71" s="58"/>
      <c r="F71" s="58"/>
      <c r="G71" s="58"/>
      <c r="H71" s="58"/>
      <c r="I71" s="58"/>
      <c r="J71" s="58"/>
      <c r="K71" s="58"/>
      <c r="L71" s="63"/>
      <c r="M71" s="72"/>
      <c r="N71" s="72"/>
      <c r="O71" s="72"/>
      <c r="P71" s="72"/>
      <c r="Q71" s="72"/>
      <c r="R71" s="72"/>
      <c r="S71" s="72"/>
      <c r="T71" s="72"/>
      <c r="U71" s="72"/>
      <c r="V71" s="72"/>
      <c r="W71" s="72"/>
      <c r="X71" s="105"/>
      <c r="Y71" s="109"/>
      <c r="Z71" s="112"/>
      <c r="AA71" s="112"/>
      <c r="AB71" s="114"/>
    </row>
    <row r="72" spans="2:28" ht="38.25" customHeight="1">
      <c r="B72" s="38">
        <f t="shared" si="0"/>
        <v>40</v>
      </c>
      <c r="C72" s="54"/>
      <c r="D72" s="58"/>
      <c r="E72" s="58"/>
      <c r="F72" s="58"/>
      <c r="G72" s="58"/>
      <c r="H72" s="58"/>
      <c r="I72" s="58"/>
      <c r="J72" s="58"/>
      <c r="K72" s="58"/>
      <c r="L72" s="63"/>
      <c r="M72" s="72"/>
      <c r="N72" s="72"/>
      <c r="O72" s="72"/>
      <c r="P72" s="72"/>
      <c r="Q72" s="72"/>
      <c r="R72" s="72"/>
      <c r="S72" s="72"/>
      <c r="T72" s="72"/>
      <c r="U72" s="72"/>
      <c r="V72" s="72"/>
      <c r="W72" s="72"/>
      <c r="X72" s="105"/>
      <c r="Y72" s="109"/>
      <c r="Z72" s="112"/>
      <c r="AA72" s="112"/>
      <c r="AB72" s="114"/>
    </row>
    <row r="73" spans="2:28" ht="38.25" customHeight="1">
      <c r="B73" s="38">
        <f t="shared" si="0"/>
        <v>41</v>
      </c>
      <c r="C73" s="54"/>
      <c r="D73" s="58"/>
      <c r="E73" s="58"/>
      <c r="F73" s="58"/>
      <c r="G73" s="58"/>
      <c r="H73" s="58"/>
      <c r="I73" s="58"/>
      <c r="J73" s="58"/>
      <c r="K73" s="58"/>
      <c r="L73" s="63"/>
      <c r="M73" s="72"/>
      <c r="N73" s="72"/>
      <c r="O73" s="72"/>
      <c r="P73" s="72"/>
      <c r="Q73" s="72"/>
      <c r="R73" s="72"/>
      <c r="S73" s="72"/>
      <c r="T73" s="72"/>
      <c r="U73" s="72"/>
      <c r="V73" s="72"/>
      <c r="W73" s="72"/>
      <c r="X73" s="105"/>
      <c r="Y73" s="109"/>
      <c r="Z73" s="112"/>
      <c r="AA73" s="112"/>
      <c r="AB73" s="114"/>
    </row>
    <row r="74" spans="2:28" ht="38.25" customHeight="1">
      <c r="B74" s="38">
        <f t="shared" si="0"/>
        <v>42</v>
      </c>
      <c r="C74" s="54"/>
      <c r="D74" s="58"/>
      <c r="E74" s="58"/>
      <c r="F74" s="58"/>
      <c r="G74" s="58"/>
      <c r="H74" s="58"/>
      <c r="I74" s="58"/>
      <c r="J74" s="58"/>
      <c r="K74" s="58"/>
      <c r="L74" s="63"/>
      <c r="M74" s="72"/>
      <c r="N74" s="72"/>
      <c r="O74" s="72"/>
      <c r="P74" s="72"/>
      <c r="Q74" s="72"/>
      <c r="R74" s="72"/>
      <c r="S74" s="72"/>
      <c r="T74" s="72"/>
      <c r="U74" s="72"/>
      <c r="V74" s="72"/>
      <c r="W74" s="72"/>
      <c r="X74" s="105"/>
      <c r="Y74" s="109"/>
      <c r="Z74" s="112"/>
      <c r="AA74" s="112"/>
      <c r="AB74" s="114"/>
    </row>
    <row r="75" spans="2:28" ht="38.25" customHeight="1">
      <c r="B75" s="38">
        <f t="shared" si="0"/>
        <v>43</v>
      </c>
      <c r="C75" s="54"/>
      <c r="D75" s="58"/>
      <c r="E75" s="58"/>
      <c r="F75" s="58"/>
      <c r="G75" s="58"/>
      <c r="H75" s="58"/>
      <c r="I75" s="58"/>
      <c r="J75" s="58"/>
      <c r="K75" s="58"/>
      <c r="L75" s="63"/>
      <c r="M75" s="72"/>
      <c r="N75" s="72"/>
      <c r="O75" s="72"/>
      <c r="P75" s="72"/>
      <c r="Q75" s="72"/>
      <c r="R75" s="72"/>
      <c r="S75" s="72"/>
      <c r="T75" s="72"/>
      <c r="U75" s="72"/>
      <c r="V75" s="72"/>
      <c r="W75" s="72"/>
      <c r="X75" s="105"/>
      <c r="Y75" s="109"/>
      <c r="Z75" s="112"/>
      <c r="AA75" s="112"/>
      <c r="AB75" s="114"/>
    </row>
    <row r="76" spans="2:28" ht="38.25" customHeight="1">
      <c r="B76" s="38">
        <f t="shared" si="0"/>
        <v>44</v>
      </c>
      <c r="C76" s="54"/>
      <c r="D76" s="58"/>
      <c r="E76" s="58"/>
      <c r="F76" s="58"/>
      <c r="G76" s="58"/>
      <c r="H76" s="58"/>
      <c r="I76" s="58"/>
      <c r="J76" s="58"/>
      <c r="K76" s="58"/>
      <c r="L76" s="63"/>
      <c r="M76" s="72"/>
      <c r="N76" s="72"/>
      <c r="O76" s="72"/>
      <c r="P76" s="72"/>
      <c r="Q76" s="72"/>
      <c r="R76" s="72"/>
      <c r="S76" s="72"/>
      <c r="T76" s="72"/>
      <c r="U76" s="72"/>
      <c r="V76" s="72"/>
      <c r="W76" s="72"/>
      <c r="X76" s="105"/>
      <c r="Y76" s="109"/>
      <c r="Z76" s="112"/>
      <c r="AA76" s="112"/>
      <c r="AB76" s="114"/>
    </row>
    <row r="77" spans="2:28" ht="38.25" customHeight="1">
      <c r="B77" s="38">
        <f t="shared" si="0"/>
        <v>45</v>
      </c>
      <c r="C77" s="54"/>
      <c r="D77" s="58"/>
      <c r="E77" s="58"/>
      <c r="F77" s="58"/>
      <c r="G77" s="58"/>
      <c r="H77" s="58"/>
      <c r="I77" s="58"/>
      <c r="J77" s="58"/>
      <c r="K77" s="58"/>
      <c r="L77" s="63"/>
      <c r="M77" s="72"/>
      <c r="N77" s="72"/>
      <c r="O77" s="72"/>
      <c r="P77" s="72"/>
      <c r="Q77" s="72"/>
      <c r="R77" s="72"/>
      <c r="S77" s="72"/>
      <c r="T77" s="72"/>
      <c r="U77" s="72"/>
      <c r="V77" s="72"/>
      <c r="W77" s="72"/>
      <c r="X77" s="105"/>
      <c r="Y77" s="109"/>
      <c r="Z77" s="112"/>
      <c r="AA77" s="112"/>
      <c r="AB77" s="114"/>
    </row>
    <row r="78" spans="2:28" ht="38.25" customHeight="1">
      <c r="B78" s="38">
        <f t="shared" si="0"/>
        <v>46</v>
      </c>
      <c r="C78" s="54"/>
      <c r="D78" s="58"/>
      <c r="E78" s="58"/>
      <c r="F78" s="58"/>
      <c r="G78" s="58"/>
      <c r="H78" s="58"/>
      <c r="I78" s="58"/>
      <c r="J78" s="58"/>
      <c r="K78" s="58"/>
      <c r="L78" s="63"/>
      <c r="M78" s="72"/>
      <c r="N78" s="72"/>
      <c r="O78" s="72"/>
      <c r="P78" s="72"/>
      <c r="Q78" s="72"/>
      <c r="R78" s="72"/>
      <c r="S78" s="72"/>
      <c r="T78" s="72"/>
      <c r="U78" s="72"/>
      <c r="V78" s="72"/>
      <c r="W78" s="72"/>
      <c r="X78" s="105"/>
      <c r="Y78" s="109"/>
      <c r="Z78" s="112"/>
      <c r="AA78" s="112"/>
      <c r="AB78" s="114"/>
    </row>
    <row r="79" spans="2:28" ht="38.25" customHeight="1">
      <c r="B79" s="38">
        <f t="shared" si="0"/>
        <v>47</v>
      </c>
      <c r="C79" s="54"/>
      <c r="D79" s="58"/>
      <c r="E79" s="58"/>
      <c r="F79" s="58"/>
      <c r="G79" s="58"/>
      <c r="H79" s="58"/>
      <c r="I79" s="58"/>
      <c r="J79" s="58"/>
      <c r="K79" s="58"/>
      <c r="L79" s="63"/>
      <c r="M79" s="72"/>
      <c r="N79" s="72"/>
      <c r="O79" s="72"/>
      <c r="P79" s="72"/>
      <c r="Q79" s="72"/>
      <c r="R79" s="72"/>
      <c r="S79" s="72"/>
      <c r="T79" s="72"/>
      <c r="U79" s="72"/>
      <c r="V79" s="72"/>
      <c r="W79" s="72"/>
      <c r="X79" s="105"/>
      <c r="Y79" s="109"/>
      <c r="Z79" s="112"/>
      <c r="AA79" s="112"/>
      <c r="AB79" s="114"/>
    </row>
    <row r="80" spans="2:28" ht="38.25" customHeight="1">
      <c r="B80" s="38">
        <f t="shared" si="0"/>
        <v>48</v>
      </c>
      <c r="C80" s="54"/>
      <c r="D80" s="58"/>
      <c r="E80" s="58"/>
      <c r="F80" s="58"/>
      <c r="G80" s="58"/>
      <c r="H80" s="58"/>
      <c r="I80" s="58"/>
      <c r="J80" s="58"/>
      <c r="K80" s="58"/>
      <c r="L80" s="63"/>
      <c r="M80" s="72"/>
      <c r="N80" s="72"/>
      <c r="O80" s="72"/>
      <c r="P80" s="72"/>
      <c r="Q80" s="72"/>
      <c r="R80" s="72"/>
      <c r="S80" s="72"/>
      <c r="T80" s="72"/>
      <c r="U80" s="72"/>
      <c r="V80" s="72"/>
      <c r="W80" s="72"/>
      <c r="X80" s="105"/>
      <c r="Y80" s="109"/>
      <c r="Z80" s="112"/>
      <c r="AA80" s="112"/>
      <c r="AB80" s="114"/>
    </row>
    <row r="81" spans="2:28" ht="38.25" customHeight="1">
      <c r="B81" s="38">
        <f t="shared" si="0"/>
        <v>49</v>
      </c>
      <c r="C81" s="54"/>
      <c r="D81" s="58"/>
      <c r="E81" s="58"/>
      <c r="F81" s="58"/>
      <c r="G81" s="58"/>
      <c r="H81" s="58"/>
      <c r="I81" s="58"/>
      <c r="J81" s="58"/>
      <c r="K81" s="58"/>
      <c r="L81" s="63"/>
      <c r="M81" s="72"/>
      <c r="N81" s="72"/>
      <c r="O81" s="72"/>
      <c r="P81" s="72"/>
      <c r="Q81" s="72"/>
      <c r="R81" s="72"/>
      <c r="S81" s="72"/>
      <c r="T81" s="72"/>
      <c r="U81" s="72"/>
      <c r="V81" s="72"/>
      <c r="W81" s="72"/>
      <c r="X81" s="105"/>
      <c r="Y81" s="109"/>
      <c r="Z81" s="112"/>
      <c r="AA81" s="112"/>
      <c r="AB81" s="114"/>
    </row>
    <row r="82" spans="2:28" ht="38.25" customHeight="1">
      <c r="B82" s="38">
        <f t="shared" si="0"/>
        <v>50</v>
      </c>
      <c r="C82" s="54"/>
      <c r="D82" s="58"/>
      <c r="E82" s="58"/>
      <c r="F82" s="58"/>
      <c r="G82" s="58"/>
      <c r="H82" s="58"/>
      <c r="I82" s="58"/>
      <c r="J82" s="58"/>
      <c r="K82" s="58"/>
      <c r="L82" s="63"/>
      <c r="M82" s="72"/>
      <c r="N82" s="72"/>
      <c r="O82" s="72"/>
      <c r="P82" s="72"/>
      <c r="Q82" s="72"/>
      <c r="R82" s="72"/>
      <c r="S82" s="72"/>
      <c r="T82" s="72"/>
      <c r="U82" s="72"/>
      <c r="V82" s="72"/>
      <c r="W82" s="72"/>
      <c r="X82" s="105"/>
      <c r="Y82" s="109"/>
      <c r="Z82" s="112"/>
      <c r="AA82" s="112"/>
      <c r="AB82" s="114"/>
    </row>
    <row r="83" spans="2:28" ht="38.25" customHeight="1">
      <c r="B83" s="38">
        <f t="shared" si="0"/>
        <v>51</v>
      </c>
      <c r="C83" s="54"/>
      <c r="D83" s="58"/>
      <c r="E83" s="58"/>
      <c r="F83" s="58"/>
      <c r="G83" s="58"/>
      <c r="H83" s="58"/>
      <c r="I83" s="58"/>
      <c r="J83" s="58"/>
      <c r="K83" s="58"/>
      <c r="L83" s="63"/>
      <c r="M83" s="72"/>
      <c r="N83" s="72"/>
      <c r="O83" s="72"/>
      <c r="P83" s="72"/>
      <c r="Q83" s="72"/>
      <c r="R83" s="72"/>
      <c r="S83" s="72"/>
      <c r="T83" s="72"/>
      <c r="U83" s="72"/>
      <c r="V83" s="72"/>
      <c r="W83" s="72"/>
      <c r="X83" s="105"/>
      <c r="Y83" s="109"/>
      <c r="Z83" s="112"/>
      <c r="AA83" s="112"/>
      <c r="AB83" s="114"/>
    </row>
    <row r="84" spans="2:28" ht="38.25" customHeight="1">
      <c r="B84" s="38">
        <f t="shared" si="0"/>
        <v>52</v>
      </c>
      <c r="C84" s="54"/>
      <c r="D84" s="58"/>
      <c r="E84" s="58"/>
      <c r="F84" s="58"/>
      <c r="G84" s="58"/>
      <c r="H84" s="58"/>
      <c r="I84" s="58"/>
      <c r="J84" s="58"/>
      <c r="K84" s="58"/>
      <c r="L84" s="63"/>
      <c r="M84" s="72"/>
      <c r="N84" s="72"/>
      <c r="O84" s="72"/>
      <c r="P84" s="72"/>
      <c r="Q84" s="72"/>
      <c r="R84" s="72"/>
      <c r="S84" s="72"/>
      <c r="T84" s="72"/>
      <c r="U84" s="72"/>
      <c r="V84" s="72"/>
      <c r="W84" s="72"/>
      <c r="X84" s="105"/>
      <c r="Y84" s="109"/>
      <c r="Z84" s="112"/>
      <c r="AA84" s="112"/>
      <c r="AB84" s="114"/>
    </row>
    <row r="85" spans="2:28" ht="38.25" customHeight="1">
      <c r="B85" s="38">
        <f t="shared" si="0"/>
        <v>53</v>
      </c>
      <c r="C85" s="54"/>
      <c r="D85" s="58"/>
      <c r="E85" s="58"/>
      <c r="F85" s="58"/>
      <c r="G85" s="58"/>
      <c r="H85" s="58"/>
      <c r="I85" s="58"/>
      <c r="J85" s="58"/>
      <c r="K85" s="58"/>
      <c r="L85" s="63"/>
      <c r="M85" s="72"/>
      <c r="N85" s="72"/>
      <c r="O85" s="72"/>
      <c r="P85" s="72"/>
      <c r="Q85" s="72"/>
      <c r="R85" s="72"/>
      <c r="S85" s="72"/>
      <c r="T85" s="72"/>
      <c r="U85" s="72"/>
      <c r="V85" s="72"/>
      <c r="W85" s="72"/>
      <c r="X85" s="105"/>
      <c r="Y85" s="109"/>
      <c r="Z85" s="112"/>
      <c r="AA85" s="112"/>
      <c r="AB85" s="114"/>
    </row>
    <row r="86" spans="2:28" ht="38.25" customHeight="1">
      <c r="B86" s="38">
        <f t="shared" si="0"/>
        <v>54</v>
      </c>
      <c r="C86" s="54"/>
      <c r="D86" s="58"/>
      <c r="E86" s="58"/>
      <c r="F86" s="58"/>
      <c r="G86" s="58"/>
      <c r="H86" s="58"/>
      <c r="I86" s="58"/>
      <c r="J86" s="58"/>
      <c r="K86" s="58"/>
      <c r="L86" s="63"/>
      <c r="M86" s="72"/>
      <c r="N86" s="72"/>
      <c r="O86" s="72"/>
      <c r="P86" s="72"/>
      <c r="Q86" s="72"/>
      <c r="R86" s="72"/>
      <c r="S86" s="72"/>
      <c r="T86" s="72"/>
      <c r="U86" s="72"/>
      <c r="V86" s="72"/>
      <c r="W86" s="72"/>
      <c r="X86" s="105"/>
      <c r="Y86" s="109"/>
      <c r="Z86" s="112"/>
      <c r="AA86" s="112"/>
      <c r="AB86" s="114"/>
    </row>
    <row r="87" spans="2:28" ht="38.25" customHeight="1">
      <c r="B87" s="38">
        <f t="shared" si="0"/>
        <v>55</v>
      </c>
      <c r="C87" s="54"/>
      <c r="D87" s="58"/>
      <c r="E87" s="58"/>
      <c r="F87" s="58"/>
      <c r="G87" s="58"/>
      <c r="H87" s="58"/>
      <c r="I87" s="58"/>
      <c r="J87" s="58"/>
      <c r="K87" s="58"/>
      <c r="L87" s="63"/>
      <c r="M87" s="72"/>
      <c r="N87" s="72"/>
      <c r="O87" s="72"/>
      <c r="P87" s="72"/>
      <c r="Q87" s="72"/>
      <c r="R87" s="72"/>
      <c r="S87" s="72"/>
      <c r="T87" s="72"/>
      <c r="U87" s="72"/>
      <c r="V87" s="72"/>
      <c r="W87" s="72"/>
      <c r="X87" s="105"/>
      <c r="Y87" s="109"/>
      <c r="Z87" s="112"/>
      <c r="AA87" s="112"/>
      <c r="AB87" s="114"/>
    </row>
    <row r="88" spans="2:28" ht="38.25" customHeight="1">
      <c r="B88" s="38">
        <f t="shared" si="0"/>
        <v>56</v>
      </c>
      <c r="C88" s="54"/>
      <c r="D88" s="58"/>
      <c r="E88" s="58"/>
      <c r="F88" s="58"/>
      <c r="G88" s="58"/>
      <c r="H88" s="58"/>
      <c r="I88" s="58"/>
      <c r="J88" s="58"/>
      <c r="K88" s="58"/>
      <c r="L88" s="63"/>
      <c r="M88" s="72"/>
      <c r="N88" s="72"/>
      <c r="O88" s="72"/>
      <c r="P88" s="72"/>
      <c r="Q88" s="72"/>
      <c r="R88" s="72"/>
      <c r="S88" s="72"/>
      <c r="T88" s="72"/>
      <c r="U88" s="72"/>
      <c r="V88" s="72"/>
      <c r="W88" s="72"/>
      <c r="X88" s="105"/>
      <c r="Y88" s="109"/>
      <c r="Z88" s="112"/>
      <c r="AA88" s="112"/>
      <c r="AB88" s="114"/>
    </row>
    <row r="89" spans="2:28" ht="38.25" customHeight="1">
      <c r="B89" s="38">
        <f t="shared" si="0"/>
        <v>57</v>
      </c>
      <c r="C89" s="54"/>
      <c r="D89" s="58"/>
      <c r="E89" s="58"/>
      <c r="F89" s="58"/>
      <c r="G89" s="58"/>
      <c r="H89" s="58"/>
      <c r="I89" s="58"/>
      <c r="J89" s="58"/>
      <c r="K89" s="58"/>
      <c r="L89" s="63"/>
      <c r="M89" s="72"/>
      <c r="N89" s="72"/>
      <c r="O89" s="72"/>
      <c r="P89" s="72"/>
      <c r="Q89" s="72"/>
      <c r="R89" s="72"/>
      <c r="S89" s="72"/>
      <c r="T89" s="72"/>
      <c r="U89" s="72"/>
      <c r="V89" s="72"/>
      <c r="W89" s="72"/>
      <c r="X89" s="105"/>
      <c r="Y89" s="109"/>
      <c r="Z89" s="112"/>
      <c r="AA89" s="112"/>
      <c r="AB89" s="114"/>
    </row>
    <row r="90" spans="2:28" ht="38.25" customHeight="1">
      <c r="B90" s="38">
        <f t="shared" si="0"/>
        <v>58</v>
      </c>
      <c r="C90" s="54"/>
      <c r="D90" s="58"/>
      <c r="E90" s="58"/>
      <c r="F90" s="58"/>
      <c r="G90" s="58"/>
      <c r="H90" s="58"/>
      <c r="I90" s="58"/>
      <c r="J90" s="58"/>
      <c r="K90" s="58"/>
      <c r="L90" s="63"/>
      <c r="M90" s="72"/>
      <c r="N90" s="72"/>
      <c r="O90" s="72"/>
      <c r="P90" s="72"/>
      <c r="Q90" s="72"/>
      <c r="R90" s="72"/>
      <c r="S90" s="72"/>
      <c r="T90" s="72"/>
      <c r="U90" s="72"/>
      <c r="V90" s="72"/>
      <c r="W90" s="72"/>
      <c r="X90" s="105"/>
      <c r="Y90" s="109"/>
      <c r="Z90" s="112"/>
      <c r="AA90" s="112"/>
      <c r="AB90" s="114"/>
    </row>
    <row r="91" spans="2:28" ht="38.25" customHeight="1">
      <c r="B91" s="38">
        <f t="shared" si="0"/>
        <v>59</v>
      </c>
      <c r="C91" s="54"/>
      <c r="D91" s="58"/>
      <c r="E91" s="58"/>
      <c r="F91" s="58"/>
      <c r="G91" s="58"/>
      <c r="H91" s="58"/>
      <c r="I91" s="58"/>
      <c r="J91" s="58"/>
      <c r="K91" s="58"/>
      <c r="L91" s="63"/>
      <c r="M91" s="72"/>
      <c r="N91" s="72"/>
      <c r="O91" s="72"/>
      <c r="P91" s="72"/>
      <c r="Q91" s="72"/>
      <c r="R91" s="72"/>
      <c r="S91" s="72"/>
      <c r="T91" s="72"/>
      <c r="U91" s="72"/>
      <c r="V91" s="72"/>
      <c r="W91" s="72"/>
      <c r="X91" s="105"/>
      <c r="Y91" s="109"/>
      <c r="Z91" s="112"/>
      <c r="AA91" s="112"/>
      <c r="AB91" s="114"/>
    </row>
    <row r="92" spans="2:28" ht="38.25" customHeight="1">
      <c r="B92" s="38">
        <f t="shared" si="0"/>
        <v>60</v>
      </c>
      <c r="C92" s="54"/>
      <c r="D92" s="58"/>
      <c r="E92" s="58"/>
      <c r="F92" s="58"/>
      <c r="G92" s="58"/>
      <c r="H92" s="58"/>
      <c r="I92" s="58"/>
      <c r="J92" s="58"/>
      <c r="K92" s="58"/>
      <c r="L92" s="63"/>
      <c r="M92" s="72"/>
      <c r="N92" s="72"/>
      <c r="O92" s="72"/>
      <c r="P92" s="72"/>
      <c r="Q92" s="72"/>
      <c r="R92" s="72"/>
      <c r="S92" s="72"/>
      <c r="T92" s="72"/>
      <c r="U92" s="72"/>
      <c r="V92" s="72"/>
      <c r="W92" s="72"/>
      <c r="X92" s="105"/>
      <c r="Y92" s="109"/>
      <c r="Z92" s="112"/>
      <c r="AA92" s="112"/>
      <c r="AB92" s="114"/>
    </row>
    <row r="93" spans="2:28" ht="38.25" customHeight="1">
      <c r="B93" s="38">
        <f t="shared" si="0"/>
        <v>61</v>
      </c>
      <c r="C93" s="54"/>
      <c r="D93" s="58"/>
      <c r="E93" s="58"/>
      <c r="F93" s="58"/>
      <c r="G93" s="58"/>
      <c r="H93" s="58"/>
      <c r="I93" s="58"/>
      <c r="J93" s="58"/>
      <c r="K93" s="58"/>
      <c r="L93" s="63"/>
      <c r="M93" s="72"/>
      <c r="N93" s="72"/>
      <c r="O93" s="72"/>
      <c r="P93" s="72"/>
      <c r="Q93" s="72"/>
      <c r="R93" s="72"/>
      <c r="S93" s="72"/>
      <c r="T93" s="72"/>
      <c r="U93" s="72"/>
      <c r="V93" s="72"/>
      <c r="W93" s="72"/>
      <c r="X93" s="105"/>
      <c r="Y93" s="109"/>
      <c r="Z93" s="112"/>
      <c r="AA93" s="112"/>
      <c r="AB93" s="114"/>
    </row>
    <row r="94" spans="2:28" ht="38.25" customHeight="1">
      <c r="B94" s="38">
        <f t="shared" si="0"/>
        <v>62</v>
      </c>
      <c r="C94" s="54"/>
      <c r="D94" s="58"/>
      <c r="E94" s="58"/>
      <c r="F94" s="58"/>
      <c r="G94" s="58"/>
      <c r="H94" s="58"/>
      <c r="I94" s="58"/>
      <c r="J94" s="58"/>
      <c r="K94" s="58"/>
      <c r="L94" s="63"/>
      <c r="M94" s="72"/>
      <c r="N94" s="72"/>
      <c r="O94" s="72"/>
      <c r="P94" s="72"/>
      <c r="Q94" s="72"/>
      <c r="R94" s="72"/>
      <c r="S94" s="72"/>
      <c r="T94" s="72"/>
      <c r="U94" s="72"/>
      <c r="V94" s="72"/>
      <c r="W94" s="72"/>
      <c r="X94" s="105"/>
      <c r="Y94" s="109"/>
      <c r="Z94" s="112"/>
      <c r="AA94" s="112"/>
      <c r="AB94" s="114"/>
    </row>
    <row r="95" spans="2:28" ht="38.25" customHeight="1">
      <c r="B95" s="38">
        <f t="shared" si="0"/>
        <v>63</v>
      </c>
      <c r="C95" s="54"/>
      <c r="D95" s="58"/>
      <c r="E95" s="58"/>
      <c r="F95" s="58"/>
      <c r="G95" s="58"/>
      <c r="H95" s="58"/>
      <c r="I95" s="58"/>
      <c r="J95" s="58"/>
      <c r="K95" s="58"/>
      <c r="L95" s="63"/>
      <c r="M95" s="72"/>
      <c r="N95" s="72"/>
      <c r="O95" s="72"/>
      <c r="P95" s="72"/>
      <c r="Q95" s="72"/>
      <c r="R95" s="72"/>
      <c r="S95" s="72"/>
      <c r="T95" s="72"/>
      <c r="U95" s="72"/>
      <c r="V95" s="72"/>
      <c r="W95" s="72"/>
      <c r="X95" s="105"/>
      <c r="Y95" s="109"/>
      <c r="Z95" s="112"/>
      <c r="AA95" s="112"/>
      <c r="AB95" s="114"/>
    </row>
    <row r="96" spans="2:28" ht="38.25" customHeight="1">
      <c r="B96" s="38">
        <f t="shared" si="0"/>
        <v>64</v>
      </c>
      <c r="C96" s="54"/>
      <c r="D96" s="58"/>
      <c r="E96" s="58"/>
      <c r="F96" s="58"/>
      <c r="G96" s="58"/>
      <c r="H96" s="58"/>
      <c r="I96" s="58"/>
      <c r="J96" s="58"/>
      <c r="K96" s="58"/>
      <c r="L96" s="63"/>
      <c r="M96" s="72"/>
      <c r="N96" s="72"/>
      <c r="O96" s="72"/>
      <c r="P96" s="72"/>
      <c r="Q96" s="72"/>
      <c r="R96" s="72"/>
      <c r="S96" s="72"/>
      <c r="T96" s="72"/>
      <c r="U96" s="72"/>
      <c r="V96" s="72"/>
      <c r="W96" s="72"/>
      <c r="X96" s="105"/>
      <c r="Y96" s="109"/>
      <c r="Z96" s="112"/>
      <c r="AA96" s="112"/>
      <c r="AB96" s="114"/>
    </row>
    <row r="97" spans="2:28" ht="38.25" customHeight="1">
      <c r="B97" s="38">
        <f t="shared" si="0"/>
        <v>65</v>
      </c>
      <c r="C97" s="54"/>
      <c r="D97" s="58"/>
      <c r="E97" s="58"/>
      <c r="F97" s="58"/>
      <c r="G97" s="58"/>
      <c r="H97" s="58"/>
      <c r="I97" s="58"/>
      <c r="J97" s="58"/>
      <c r="K97" s="58"/>
      <c r="L97" s="63"/>
      <c r="M97" s="72"/>
      <c r="N97" s="72"/>
      <c r="O97" s="72"/>
      <c r="P97" s="72"/>
      <c r="Q97" s="72"/>
      <c r="R97" s="72"/>
      <c r="S97" s="72"/>
      <c r="T97" s="72"/>
      <c r="U97" s="72"/>
      <c r="V97" s="72"/>
      <c r="W97" s="72"/>
      <c r="X97" s="105"/>
      <c r="Y97" s="109"/>
      <c r="Z97" s="112"/>
      <c r="AA97" s="112"/>
      <c r="AB97" s="114"/>
    </row>
    <row r="98" spans="2:28" ht="38.25" customHeight="1">
      <c r="B98" s="38">
        <f t="shared" ref="B98:B132" si="1">B97+1</f>
        <v>66</v>
      </c>
      <c r="C98" s="54"/>
      <c r="D98" s="58"/>
      <c r="E98" s="58"/>
      <c r="F98" s="58"/>
      <c r="G98" s="58"/>
      <c r="H98" s="58"/>
      <c r="I98" s="58"/>
      <c r="J98" s="58"/>
      <c r="K98" s="58"/>
      <c r="L98" s="63"/>
      <c r="M98" s="72"/>
      <c r="N98" s="72"/>
      <c r="O98" s="72"/>
      <c r="P98" s="72"/>
      <c r="Q98" s="72"/>
      <c r="R98" s="72"/>
      <c r="S98" s="72"/>
      <c r="T98" s="72"/>
      <c r="U98" s="72"/>
      <c r="V98" s="72"/>
      <c r="W98" s="72"/>
      <c r="X98" s="105"/>
      <c r="Y98" s="109"/>
      <c r="Z98" s="112"/>
      <c r="AA98" s="112"/>
      <c r="AB98" s="114"/>
    </row>
    <row r="99" spans="2:28" ht="38.25" customHeight="1">
      <c r="B99" s="38">
        <f t="shared" si="1"/>
        <v>67</v>
      </c>
      <c r="C99" s="54"/>
      <c r="D99" s="58"/>
      <c r="E99" s="58"/>
      <c r="F99" s="58"/>
      <c r="G99" s="58"/>
      <c r="H99" s="58"/>
      <c r="I99" s="58"/>
      <c r="J99" s="58"/>
      <c r="K99" s="58"/>
      <c r="L99" s="63"/>
      <c r="M99" s="72"/>
      <c r="N99" s="72"/>
      <c r="O99" s="72"/>
      <c r="P99" s="72"/>
      <c r="Q99" s="72"/>
      <c r="R99" s="72"/>
      <c r="S99" s="72"/>
      <c r="T99" s="72"/>
      <c r="U99" s="72"/>
      <c r="V99" s="72"/>
      <c r="W99" s="72"/>
      <c r="X99" s="105"/>
      <c r="Y99" s="109"/>
      <c r="Z99" s="112"/>
      <c r="AA99" s="112"/>
      <c r="AB99" s="114"/>
    </row>
    <row r="100" spans="2:28" ht="38.25" customHeight="1">
      <c r="B100" s="38">
        <f t="shared" si="1"/>
        <v>68</v>
      </c>
      <c r="C100" s="54"/>
      <c r="D100" s="58"/>
      <c r="E100" s="58"/>
      <c r="F100" s="58"/>
      <c r="G100" s="58"/>
      <c r="H100" s="58"/>
      <c r="I100" s="58"/>
      <c r="J100" s="58"/>
      <c r="K100" s="58"/>
      <c r="L100" s="63"/>
      <c r="M100" s="72"/>
      <c r="N100" s="72"/>
      <c r="O100" s="72"/>
      <c r="P100" s="72"/>
      <c r="Q100" s="72"/>
      <c r="R100" s="72"/>
      <c r="S100" s="72"/>
      <c r="T100" s="72"/>
      <c r="U100" s="72"/>
      <c r="V100" s="72"/>
      <c r="W100" s="72"/>
      <c r="X100" s="105"/>
      <c r="Y100" s="109"/>
      <c r="Z100" s="112"/>
      <c r="AA100" s="112"/>
      <c r="AB100" s="114"/>
    </row>
    <row r="101" spans="2:28" ht="38.25" customHeight="1">
      <c r="B101" s="38">
        <f t="shared" si="1"/>
        <v>69</v>
      </c>
      <c r="C101" s="54"/>
      <c r="D101" s="58"/>
      <c r="E101" s="58"/>
      <c r="F101" s="58"/>
      <c r="G101" s="58"/>
      <c r="H101" s="58"/>
      <c r="I101" s="58"/>
      <c r="J101" s="58"/>
      <c r="K101" s="58"/>
      <c r="L101" s="63"/>
      <c r="M101" s="72"/>
      <c r="N101" s="72"/>
      <c r="O101" s="72"/>
      <c r="P101" s="72"/>
      <c r="Q101" s="72"/>
      <c r="R101" s="72"/>
      <c r="S101" s="72"/>
      <c r="T101" s="72"/>
      <c r="U101" s="72"/>
      <c r="V101" s="72"/>
      <c r="W101" s="72"/>
      <c r="X101" s="105"/>
      <c r="Y101" s="109"/>
      <c r="Z101" s="112"/>
      <c r="AA101" s="112"/>
      <c r="AB101" s="114"/>
    </row>
    <row r="102" spans="2:28" ht="38.25" customHeight="1">
      <c r="B102" s="38">
        <f t="shared" si="1"/>
        <v>70</v>
      </c>
      <c r="C102" s="54"/>
      <c r="D102" s="58"/>
      <c r="E102" s="58"/>
      <c r="F102" s="58"/>
      <c r="G102" s="58"/>
      <c r="H102" s="58"/>
      <c r="I102" s="58"/>
      <c r="J102" s="58"/>
      <c r="K102" s="58"/>
      <c r="L102" s="63"/>
      <c r="M102" s="72"/>
      <c r="N102" s="72"/>
      <c r="O102" s="72"/>
      <c r="P102" s="72"/>
      <c r="Q102" s="72"/>
      <c r="R102" s="72"/>
      <c r="S102" s="72"/>
      <c r="T102" s="72"/>
      <c r="U102" s="72"/>
      <c r="V102" s="72"/>
      <c r="W102" s="72"/>
      <c r="X102" s="105"/>
      <c r="Y102" s="109"/>
      <c r="Z102" s="112"/>
      <c r="AA102" s="112"/>
      <c r="AB102" s="114"/>
    </row>
    <row r="103" spans="2:28" ht="38.25" customHeight="1">
      <c r="B103" s="38">
        <f t="shared" si="1"/>
        <v>71</v>
      </c>
      <c r="C103" s="54"/>
      <c r="D103" s="58"/>
      <c r="E103" s="58"/>
      <c r="F103" s="58"/>
      <c r="G103" s="58"/>
      <c r="H103" s="58"/>
      <c r="I103" s="58"/>
      <c r="J103" s="58"/>
      <c r="K103" s="58"/>
      <c r="L103" s="63"/>
      <c r="M103" s="72"/>
      <c r="N103" s="72"/>
      <c r="O103" s="72"/>
      <c r="P103" s="72"/>
      <c r="Q103" s="72"/>
      <c r="R103" s="72"/>
      <c r="S103" s="72"/>
      <c r="T103" s="72"/>
      <c r="U103" s="72"/>
      <c r="V103" s="72"/>
      <c r="W103" s="72"/>
      <c r="X103" s="105"/>
      <c r="Y103" s="109"/>
      <c r="Z103" s="112"/>
      <c r="AA103" s="112"/>
      <c r="AB103" s="114"/>
    </row>
    <row r="104" spans="2:28" ht="38.25" customHeight="1">
      <c r="B104" s="38">
        <f t="shared" si="1"/>
        <v>72</v>
      </c>
      <c r="C104" s="54"/>
      <c r="D104" s="58"/>
      <c r="E104" s="58"/>
      <c r="F104" s="58"/>
      <c r="G104" s="58"/>
      <c r="H104" s="58"/>
      <c r="I104" s="58"/>
      <c r="J104" s="58"/>
      <c r="K104" s="58"/>
      <c r="L104" s="63"/>
      <c r="M104" s="72"/>
      <c r="N104" s="72"/>
      <c r="O104" s="72"/>
      <c r="P104" s="72"/>
      <c r="Q104" s="72"/>
      <c r="R104" s="72"/>
      <c r="S104" s="72"/>
      <c r="T104" s="72"/>
      <c r="U104" s="72"/>
      <c r="V104" s="72"/>
      <c r="W104" s="72"/>
      <c r="X104" s="105"/>
      <c r="Y104" s="109"/>
      <c r="Z104" s="112"/>
      <c r="AA104" s="112"/>
      <c r="AB104" s="114"/>
    </row>
    <row r="105" spans="2:28" ht="38.25" customHeight="1">
      <c r="B105" s="38">
        <f t="shared" si="1"/>
        <v>73</v>
      </c>
      <c r="C105" s="54"/>
      <c r="D105" s="58"/>
      <c r="E105" s="58"/>
      <c r="F105" s="58"/>
      <c r="G105" s="58"/>
      <c r="H105" s="58"/>
      <c r="I105" s="58"/>
      <c r="J105" s="58"/>
      <c r="K105" s="58"/>
      <c r="L105" s="63"/>
      <c r="M105" s="72"/>
      <c r="N105" s="72"/>
      <c r="O105" s="72"/>
      <c r="P105" s="72"/>
      <c r="Q105" s="72"/>
      <c r="R105" s="72"/>
      <c r="S105" s="72"/>
      <c r="T105" s="72"/>
      <c r="U105" s="72"/>
      <c r="V105" s="72"/>
      <c r="W105" s="72"/>
      <c r="X105" s="105"/>
      <c r="Y105" s="109"/>
      <c r="Z105" s="112"/>
      <c r="AA105" s="112"/>
      <c r="AB105" s="114"/>
    </row>
    <row r="106" spans="2:28" ht="38.25" customHeight="1">
      <c r="B106" s="38">
        <f t="shared" si="1"/>
        <v>74</v>
      </c>
      <c r="C106" s="54"/>
      <c r="D106" s="58"/>
      <c r="E106" s="58"/>
      <c r="F106" s="58"/>
      <c r="G106" s="58"/>
      <c r="H106" s="58"/>
      <c r="I106" s="58"/>
      <c r="J106" s="58"/>
      <c r="K106" s="58"/>
      <c r="L106" s="63"/>
      <c r="M106" s="72"/>
      <c r="N106" s="72"/>
      <c r="O106" s="72"/>
      <c r="P106" s="72"/>
      <c r="Q106" s="72"/>
      <c r="R106" s="72"/>
      <c r="S106" s="72"/>
      <c r="T106" s="72"/>
      <c r="U106" s="72"/>
      <c r="V106" s="72"/>
      <c r="W106" s="72"/>
      <c r="X106" s="105"/>
      <c r="Y106" s="109"/>
      <c r="Z106" s="112"/>
      <c r="AA106" s="112"/>
      <c r="AB106" s="114"/>
    </row>
    <row r="107" spans="2:28" ht="38.25" customHeight="1">
      <c r="B107" s="38">
        <f t="shared" si="1"/>
        <v>75</v>
      </c>
      <c r="C107" s="54"/>
      <c r="D107" s="58"/>
      <c r="E107" s="58"/>
      <c r="F107" s="58"/>
      <c r="G107" s="58"/>
      <c r="H107" s="58"/>
      <c r="I107" s="58"/>
      <c r="J107" s="58"/>
      <c r="K107" s="58"/>
      <c r="L107" s="63"/>
      <c r="M107" s="72"/>
      <c r="N107" s="72"/>
      <c r="O107" s="72"/>
      <c r="P107" s="72"/>
      <c r="Q107" s="72"/>
      <c r="R107" s="72"/>
      <c r="S107" s="72"/>
      <c r="T107" s="72"/>
      <c r="U107" s="72"/>
      <c r="V107" s="72"/>
      <c r="W107" s="72"/>
      <c r="X107" s="105"/>
      <c r="Y107" s="109"/>
      <c r="Z107" s="112"/>
      <c r="AA107" s="112"/>
      <c r="AB107" s="114"/>
    </row>
    <row r="108" spans="2:28" ht="38.25" customHeight="1">
      <c r="B108" s="38">
        <f t="shared" si="1"/>
        <v>76</v>
      </c>
      <c r="C108" s="54"/>
      <c r="D108" s="58"/>
      <c r="E108" s="58"/>
      <c r="F108" s="58"/>
      <c r="G108" s="58"/>
      <c r="H108" s="58"/>
      <c r="I108" s="58"/>
      <c r="J108" s="58"/>
      <c r="K108" s="58"/>
      <c r="L108" s="63"/>
      <c r="M108" s="72"/>
      <c r="N108" s="72"/>
      <c r="O108" s="72"/>
      <c r="P108" s="72"/>
      <c r="Q108" s="72"/>
      <c r="R108" s="72"/>
      <c r="S108" s="72"/>
      <c r="T108" s="72"/>
      <c r="U108" s="72"/>
      <c r="V108" s="72"/>
      <c r="W108" s="72"/>
      <c r="X108" s="105"/>
      <c r="Y108" s="109"/>
      <c r="Z108" s="112"/>
      <c r="AA108" s="112"/>
      <c r="AB108" s="114"/>
    </row>
    <row r="109" spans="2:28" ht="38.25" customHeight="1">
      <c r="B109" s="38">
        <f t="shared" si="1"/>
        <v>77</v>
      </c>
      <c r="C109" s="54"/>
      <c r="D109" s="58"/>
      <c r="E109" s="58"/>
      <c r="F109" s="58"/>
      <c r="G109" s="58"/>
      <c r="H109" s="58"/>
      <c r="I109" s="58"/>
      <c r="J109" s="58"/>
      <c r="K109" s="58"/>
      <c r="L109" s="63"/>
      <c r="M109" s="72"/>
      <c r="N109" s="72"/>
      <c r="O109" s="72"/>
      <c r="P109" s="72"/>
      <c r="Q109" s="72"/>
      <c r="R109" s="72"/>
      <c r="S109" s="72"/>
      <c r="T109" s="72"/>
      <c r="U109" s="72"/>
      <c r="V109" s="72"/>
      <c r="W109" s="72"/>
      <c r="X109" s="105"/>
      <c r="Y109" s="109"/>
      <c r="Z109" s="112"/>
      <c r="AA109" s="112"/>
      <c r="AB109" s="114"/>
    </row>
    <row r="110" spans="2:28" ht="38.25" customHeight="1">
      <c r="B110" s="38">
        <f t="shared" si="1"/>
        <v>78</v>
      </c>
      <c r="C110" s="54"/>
      <c r="D110" s="58"/>
      <c r="E110" s="58"/>
      <c r="F110" s="58"/>
      <c r="G110" s="58"/>
      <c r="H110" s="58"/>
      <c r="I110" s="58"/>
      <c r="J110" s="58"/>
      <c r="K110" s="58"/>
      <c r="L110" s="63"/>
      <c r="M110" s="72"/>
      <c r="N110" s="72"/>
      <c r="O110" s="72"/>
      <c r="P110" s="72"/>
      <c r="Q110" s="72"/>
      <c r="R110" s="72"/>
      <c r="S110" s="72"/>
      <c r="T110" s="72"/>
      <c r="U110" s="72"/>
      <c r="V110" s="72"/>
      <c r="W110" s="72"/>
      <c r="X110" s="105"/>
      <c r="Y110" s="109"/>
      <c r="Z110" s="112"/>
      <c r="AA110" s="112"/>
      <c r="AB110" s="114"/>
    </row>
    <row r="111" spans="2:28" ht="38.25" customHeight="1">
      <c r="B111" s="38">
        <f t="shared" si="1"/>
        <v>79</v>
      </c>
      <c r="C111" s="54"/>
      <c r="D111" s="58"/>
      <c r="E111" s="58"/>
      <c r="F111" s="58"/>
      <c r="G111" s="58"/>
      <c r="H111" s="58"/>
      <c r="I111" s="58"/>
      <c r="J111" s="58"/>
      <c r="K111" s="58"/>
      <c r="L111" s="63"/>
      <c r="M111" s="72"/>
      <c r="N111" s="72"/>
      <c r="O111" s="72"/>
      <c r="P111" s="72"/>
      <c r="Q111" s="72"/>
      <c r="R111" s="72"/>
      <c r="S111" s="72"/>
      <c r="T111" s="72"/>
      <c r="U111" s="72"/>
      <c r="V111" s="72"/>
      <c r="W111" s="72"/>
      <c r="X111" s="105"/>
      <c r="Y111" s="109"/>
      <c r="Z111" s="112"/>
      <c r="AA111" s="112"/>
      <c r="AB111" s="114"/>
    </row>
    <row r="112" spans="2:28" ht="38.25" customHeight="1">
      <c r="B112" s="38">
        <f t="shared" si="1"/>
        <v>80</v>
      </c>
      <c r="C112" s="54"/>
      <c r="D112" s="58"/>
      <c r="E112" s="58"/>
      <c r="F112" s="58"/>
      <c r="G112" s="58"/>
      <c r="H112" s="58"/>
      <c r="I112" s="58"/>
      <c r="J112" s="58"/>
      <c r="K112" s="58"/>
      <c r="L112" s="63"/>
      <c r="M112" s="72"/>
      <c r="N112" s="72"/>
      <c r="O112" s="72"/>
      <c r="P112" s="72"/>
      <c r="Q112" s="72"/>
      <c r="R112" s="72"/>
      <c r="S112" s="72"/>
      <c r="T112" s="72"/>
      <c r="U112" s="72"/>
      <c r="V112" s="72"/>
      <c r="W112" s="72"/>
      <c r="X112" s="105"/>
      <c r="Y112" s="109"/>
      <c r="Z112" s="112"/>
      <c r="AA112" s="112"/>
      <c r="AB112" s="114"/>
    </row>
    <row r="113" spans="2:28" ht="38.25" customHeight="1">
      <c r="B113" s="38">
        <f t="shared" si="1"/>
        <v>81</v>
      </c>
      <c r="C113" s="54"/>
      <c r="D113" s="58"/>
      <c r="E113" s="58"/>
      <c r="F113" s="58"/>
      <c r="G113" s="58"/>
      <c r="H113" s="58"/>
      <c r="I113" s="58"/>
      <c r="J113" s="58"/>
      <c r="K113" s="58"/>
      <c r="L113" s="63"/>
      <c r="M113" s="72"/>
      <c r="N113" s="72"/>
      <c r="O113" s="72"/>
      <c r="P113" s="72"/>
      <c r="Q113" s="72"/>
      <c r="R113" s="72"/>
      <c r="S113" s="72"/>
      <c r="T113" s="72"/>
      <c r="U113" s="72"/>
      <c r="V113" s="72"/>
      <c r="W113" s="72"/>
      <c r="X113" s="105"/>
      <c r="Y113" s="109"/>
      <c r="Z113" s="112"/>
      <c r="AA113" s="112"/>
      <c r="AB113" s="114"/>
    </row>
    <row r="114" spans="2:28" ht="38.25" customHeight="1">
      <c r="B114" s="38">
        <f t="shared" si="1"/>
        <v>82</v>
      </c>
      <c r="C114" s="54"/>
      <c r="D114" s="58"/>
      <c r="E114" s="58"/>
      <c r="F114" s="58"/>
      <c r="G114" s="58"/>
      <c r="H114" s="58"/>
      <c r="I114" s="58"/>
      <c r="J114" s="58"/>
      <c r="K114" s="58"/>
      <c r="L114" s="63"/>
      <c r="M114" s="72"/>
      <c r="N114" s="72"/>
      <c r="O114" s="72"/>
      <c r="P114" s="72"/>
      <c r="Q114" s="72"/>
      <c r="R114" s="72"/>
      <c r="S114" s="72"/>
      <c r="T114" s="72"/>
      <c r="U114" s="72"/>
      <c r="V114" s="72"/>
      <c r="W114" s="72"/>
      <c r="X114" s="105"/>
      <c r="Y114" s="109"/>
      <c r="Z114" s="112"/>
      <c r="AA114" s="112"/>
      <c r="AB114" s="114"/>
    </row>
    <row r="115" spans="2:28" ht="38.25" customHeight="1">
      <c r="B115" s="38">
        <f t="shared" si="1"/>
        <v>83</v>
      </c>
      <c r="C115" s="54"/>
      <c r="D115" s="58"/>
      <c r="E115" s="58"/>
      <c r="F115" s="58"/>
      <c r="G115" s="58"/>
      <c r="H115" s="58"/>
      <c r="I115" s="58"/>
      <c r="J115" s="58"/>
      <c r="K115" s="58"/>
      <c r="L115" s="63"/>
      <c r="M115" s="72"/>
      <c r="N115" s="72"/>
      <c r="O115" s="72"/>
      <c r="P115" s="72"/>
      <c r="Q115" s="72"/>
      <c r="R115" s="72"/>
      <c r="S115" s="72"/>
      <c r="T115" s="72"/>
      <c r="U115" s="72"/>
      <c r="V115" s="72"/>
      <c r="W115" s="72"/>
      <c r="X115" s="105"/>
      <c r="Y115" s="109"/>
      <c r="Z115" s="112"/>
      <c r="AA115" s="112"/>
      <c r="AB115" s="114"/>
    </row>
    <row r="116" spans="2:28" ht="38.25" customHeight="1">
      <c r="B116" s="38">
        <f t="shared" si="1"/>
        <v>84</v>
      </c>
      <c r="C116" s="54"/>
      <c r="D116" s="58"/>
      <c r="E116" s="58"/>
      <c r="F116" s="58"/>
      <c r="G116" s="58"/>
      <c r="H116" s="58"/>
      <c r="I116" s="58"/>
      <c r="J116" s="58"/>
      <c r="K116" s="58"/>
      <c r="L116" s="63"/>
      <c r="M116" s="72"/>
      <c r="N116" s="72"/>
      <c r="O116" s="72"/>
      <c r="P116" s="72"/>
      <c r="Q116" s="72"/>
      <c r="R116" s="72"/>
      <c r="S116" s="72"/>
      <c r="T116" s="72"/>
      <c r="U116" s="72"/>
      <c r="V116" s="72"/>
      <c r="W116" s="72"/>
      <c r="X116" s="105"/>
      <c r="Y116" s="109"/>
      <c r="Z116" s="112"/>
      <c r="AA116" s="112"/>
      <c r="AB116" s="114"/>
    </row>
    <row r="117" spans="2:28" ht="38.25" customHeight="1">
      <c r="B117" s="38">
        <f t="shared" si="1"/>
        <v>85</v>
      </c>
      <c r="C117" s="54"/>
      <c r="D117" s="58"/>
      <c r="E117" s="58"/>
      <c r="F117" s="58"/>
      <c r="G117" s="58"/>
      <c r="H117" s="58"/>
      <c r="I117" s="58"/>
      <c r="J117" s="58"/>
      <c r="K117" s="58"/>
      <c r="L117" s="63"/>
      <c r="M117" s="72"/>
      <c r="N117" s="72"/>
      <c r="O117" s="72"/>
      <c r="P117" s="72"/>
      <c r="Q117" s="72"/>
      <c r="R117" s="72"/>
      <c r="S117" s="72"/>
      <c r="T117" s="72"/>
      <c r="U117" s="72"/>
      <c r="V117" s="72"/>
      <c r="W117" s="72"/>
      <c r="X117" s="105"/>
      <c r="Y117" s="109"/>
      <c r="Z117" s="112"/>
      <c r="AA117" s="112"/>
      <c r="AB117" s="114"/>
    </row>
    <row r="118" spans="2:28" ht="38.25" customHeight="1">
      <c r="B118" s="38">
        <f t="shared" si="1"/>
        <v>86</v>
      </c>
      <c r="C118" s="54"/>
      <c r="D118" s="58"/>
      <c r="E118" s="58"/>
      <c r="F118" s="58"/>
      <c r="G118" s="58"/>
      <c r="H118" s="58"/>
      <c r="I118" s="58"/>
      <c r="J118" s="58"/>
      <c r="K118" s="58"/>
      <c r="L118" s="63"/>
      <c r="M118" s="72"/>
      <c r="N118" s="72"/>
      <c r="O118" s="72"/>
      <c r="P118" s="72"/>
      <c r="Q118" s="72"/>
      <c r="R118" s="72"/>
      <c r="S118" s="72"/>
      <c r="T118" s="72"/>
      <c r="U118" s="72"/>
      <c r="V118" s="72"/>
      <c r="W118" s="72"/>
      <c r="X118" s="105"/>
      <c r="Y118" s="109"/>
      <c r="Z118" s="112"/>
      <c r="AA118" s="112"/>
      <c r="AB118" s="114"/>
    </row>
    <row r="119" spans="2:28" ht="38.25" customHeight="1">
      <c r="B119" s="38">
        <f t="shared" si="1"/>
        <v>87</v>
      </c>
      <c r="C119" s="54"/>
      <c r="D119" s="58"/>
      <c r="E119" s="58"/>
      <c r="F119" s="58"/>
      <c r="G119" s="58"/>
      <c r="H119" s="58"/>
      <c r="I119" s="58"/>
      <c r="J119" s="58"/>
      <c r="K119" s="58"/>
      <c r="L119" s="63"/>
      <c r="M119" s="72"/>
      <c r="N119" s="72"/>
      <c r="O119" s="72"/>
      <c r="P119" s="72"/>
      <c r="Q119" s="72"/>
      <c r="R119" s="72"/>
      <c r="S119" s="72"/>
      <c r="T119" s="72"/>
      <c r="U119" s="72"/>
      <c r="V119" s="72"/>
      <c r="W119" s="72"/>
      <c r="X119" s="105"/>
      <c r="Y119" s="109"/>
      <c r="Z119" s="112"/>
      <c r="AA119" s="112"/>
      <c r="AB119" s="114"/>
    </row>
    <row r="120" spans="2:28" ht="38.25" customHeight="1">
      <c r="B120" s="38">
        <f t="shared" si="1"/>
        <v>88</v>
      </c>
      <c r="C120" s="54"/>
      <c r="D120" s="58"/>
      <c r="E120" s="58"/>
      <c r="F120" s="58"/>
      <c r="G120" s="58"/>
      <c r="H120" s="58"/>
      <c r="I120" s="58"/>
      <c r="J120" s="58"/>
      <c r="K120" s="58"/>
      <c r="L120" s="63"/>
      <c r="M120" s="72"/>
      <c r="N120" s="72"/>
      <c r="O120" s="72"/>
      <c r="P120" s="72"/>
      <c r="Q120" s="72"/>
      <c r="R120" s="72"/>
      <c r="S120" s="72"/>
      <c r="T120" s="72"/>
      <c r="U120" s="72"/>
      <c r="V120" s="72"/>
      <c r="W120" s="72"/>
      <c r="X120" s="105"/>
      <c r="Y120" s="109"/>
      <c r="Z120" s="112"/>
      <c r="AA120" s="112"/>
      <c r="AB120" s="114"/>
    </row>
    <row r="121" spans="2:28" ht="38.25" customHeight="1">
      <c r="B121" s="38">
        <f t="shared" si="1"/>
        <v>89</v>
      </c>
      <c r="C121" s="54"/>
      <c r="D121" s="58"/>
      <c r="E121" s="58"/>
      <c r="F121" s="58"/>
      <c r="G121" s="58"/>
      <c r="H121" s="58"/>
      <c r="I121" s="58"/>
      <c r="J121" s="58"/>
      <c r="K121" s="58"/>
      <c r="L121" s="63"/>
      <c r="M121" s="72"/>
      <c r="N121" s="72"/>
      <c r="O121" s="72"/>
      <c r="P121" s="72"/>
      <c r="Q121" s="72"/>
      <c r="R121" s="72"/>
      <c r="S121" s="72"/>
      <c r="T121" s="72"/>
      <c r="U121" s="72"/>
      <c r="V121" s="72"/>
      <c r="W121" s="72"/>
      <c r="X121" s="105"/>
      <c r="Y121" s="109"/>
      <c r="Z121" s="112"/>
      <c r="AA121" s="112"/>
      <c r="AB121" s="114"/>
    </row>
    <row r="122" spans="2:28" ht="38.25" customHeight="1">
      <c r="B122" s="38">
        <f t="shared" si="1"/>
        <v>90</v>
      </c>
      <c r="C122" s="54"/>
      <c r="D122" s="58"/>
      <c r="E122" s="58"/>
      <c r="F122" s="58"/>
      <c r="G122" s="58"/>
      <c r="H122" s="58"/>
      <c r="I122" s="58"/>
      <c r="J122" s="58"/>
      <c r="K122" s="58"/>
      <c r="L122" s="63"/>
      <c r="M122" s="72"/>
      <c r="N122" s="72"/>
      <c r="O122" s="72"/>
      <c r="P122" s="72"/>
      <c r="Q122" s="72"/>
      <c r="R122" s="72"/>
      <c r="S122" s="72"/>
      <c r="T122" s="72"/>
      <c r="U122" s="72"/>
      <c r="V122" s="72"/>
      <c r="W122" s="72"/>
      <c r="X122" s="105"/>
      <c r="Y122" s="109"/>
      <c r="Z122" s="112"/>
      <c r="AA122" s="112"/>
      <c r="AB122" s="114"/>
    </row>
    <row r="123" spans="2:28" ht="38.25" customHeight="1">
      <c r="B123" s="38">
        <f t="shared" si="1"/>
        <v>91</v>
      </c>
      <c r="C123" s="54"/>
      <c r="D123" s="58"/>
      <c r="E123" s="58"/>
      <c r="F123" s="58"/>
      <c r="G123" s="58"/>
      <c r="H123" s="58"/>
      <c r="I123" s="58"/>
      <c r="J123" s="58"/>
      <c r="K123" s="58"/>
      <c r="L123" s="63"/>
      <c r="M123" s="72"/>
      <c r="N123" s="72"/>
      <c r="O123" s="72"/>
      <c r="P123" s="72"/>
      <c r="Q123" s="72"/>
      <c r="R123" s="72"/>
      <c r="S123" s="72"/>
      <c r="T123" s="72"/>
      <c r="U123" s="72"/>
      <c r="V123" s="72"/>
      <c r="W123" s="72"/>
      <c r="X123" s="105"/>
      <c r="Y123" s="109"/>
      <c r="Z123" s="112"/>
      <c r="AA123" s="112"/>
      <c r="AB123" s="114"/>
    </row>
    <row r="124" spans="2:28" ht="38.25" customHeight="1">
      <c r="B124" s="38">
        <f t="shared" si="1"/>
        <v>92</v>
      </c>
      <c r="C124" s="54"/>
      <c r="D124" s="58"/>
      <c r="E124" s="58"/>
      <c r="F124" s="58"/>
      <c r="G124" s="58"/>
      <c r="H124" s="58"/>
      <c r="I124" s="58"/>
      <c r="J124" s="58"/>
      <c r="K124" s="58"/>
      <c r="L124" s="63"/>
      <c r="M124" s="72"/>
      <c r="N124" s="72"/>
      <c r="O124" s="72"/>
      <c r="P124" s="72"/>
      <c r="Q124" s="72"/>
      <c r="R124" s="72"/>
      <c r="S124" s="72"/>
      <c r="T124" s="72"/>
      <c r="U124" s="72"/>
      <c r="V124" s="72"/>
      <c r="W124" s="72"/>
      <c r="X124" s="105"/>
      <c r="Y124" s="109"/>
      <c r="Z124" s="112"/>
      <c r="AA124" s="112"/>
      <c r="AB124" s="114"/>
    </row>
    <row r="125" spans="2:28" ht="38.25" customHeight="1">
      <c r="B125" s="38">
        <f t="shared" si="1"/>
        <v>93</v>
      </c>
      <c r="C125" s="54"/>
      <c r="D125" s="58"/>
      <c r="E125" s="58"/>
      <c r="F125" s="58"/>
      <c r="G125" s="58"/>
      <c r="H125" s="58"/>
      <c r="I125" s="58"/>
      <c r="J125" s="58"/>
      <c r="K125" s="58"/>
      <c r="L125" s="63"/>
      <c r="M125" s="72"/>
      <c r="N125" s="72"/>
      <c r="O125" s="72"/>
      <c r="P125" s="72"/>
      <c r="Q125" s="72"/>
      <c r="R125" s="72"/>
      <c r="S125" s="72"/>
      <c r="T125" s="72"/>
      <c r="U125" s="72"/>
      <c r="V125" s="72"/>
      <c r="W125" s="72"/>
      <c r="X125" s="105"/>
      <c r="Y125" s="109"/>
      <c r="Z125" s="112"/>
      <c r="AA125" s="112"/>
      <c r="AB125" s="114"/>
    </row>
    <row r="126" spans="2:28" ht="38.25" customHeight="1">
      <c r="B126" s="38">
        <f t="shared" si="1"/>
        <v>94</v>
      </c>
      <c r="C126" s="54"/>
      <c r="D126" s="58"/>
      <c r="E126" s="58"/>
      <c r="F126" s="58"/>
      <c r="G126" s="58"/>
      <c r="H126" s="58"/>
      <c r="I126" s="58"/>
      <c r="J126" s="58"/>
      <c r="K126" s="58"/>
      <c r="L126" s="63"/>
      <c r="M126" s="72"/>
      <c r="N126" s="72"/>
      <c r="O126" s="72"/>
      <c r="P126" s="72"/>
      <c r="Q126" s="72"/>
      <c r="R126" s="72"/>
      <c r="S126" s="72"/>
      <c r="T126" s="72"/>
      <c r="U126" s="72"/>
      <c r="V126" s="72"/>
      <c r="W126" s="72"/>
      <c r="X126" s="105"/>
      <c r="Y126" s="109"/>
      <c r="Z126" s="112"/>
      <c r="AA126" s="112"/>
      <c r="AB126" s="114"/>
    </row>
    <row r="127" spans="2:28" ht="38.25" customHeight="1">
      <c r="B127" s="38">
        <f t="shared" si="1"/>
        <v>95</v>
      </c>
      <c r="C127" s="54"/>
      <c r="D127" s="58"/>
      <c r="E127" s="58"/>
      <c r="F127" s="58"/>
      <c r="G127" s="58"/>
      <c r="H127" s="58"/>
      <c r="I127" s="58"/>
      <c r="J127" s="58"/>
      <c r="K127" s="58"/>
      <c r="L127" s="63"/>
      <c r="M127" s="72"/>
      <c r="N127" s="72"/>
      <c r="O127" s="72"/>
      <c r="P127" s="72"/>
      <c r="Q127" s="72"/>
      <c r="R127" s="72"/>
      <c r="S127" s="72"/>
      <c r="T127" s="72"/>
      <c r="U127" s="72"/>
      <c r="V127" s="72"/>
      <c r="W127" s="72"/>
      <c r="X127" s="105"/>
      <c r="Y127" s="109"/>
      <c r="Z127" s="112"/>
      <c r="AA127" s="112"/>
      <c r="AB127" s="114"/>
    </row>
    <row r="128" spans="2:28" ht="38.25" customHeight="1">
      <c r="B128" s="38">
        <f t="shared" si="1"/>
        <v>96</v>
      </c>
      <c r="C128" s="54"/>
      <c r="D128" s="58"/>
      <c r="E128" s="58"/>
      <c r="F128" s="58"/>
      <c r="G128" s="58"/>
      <c r="H128" s="58"/>
      <c r="I128" s="58"/>
      <c r="J128" s="58"/>
      <c r="K128" s="58"/>
      <c r="L128" s="63"/>
      <c r="M128" s="72"/>
      <c r="N128" s="72"/>
      <c r="O128" s="72"/>
      <c r="P128" s="72"/>
      <c r="Q128" s="72"/>
      <c r="R128" s="72"/>
      <c r="S128" s="72"/>
      <c r="T128" s="72"/>
      <c r="U128" s="72"/>
      <c r="V128" s="72"/>
      <c r="W128" s="72"/>
      <c r="X128" s="105"/>
      <c r="Y128" s="109"/>
      <c r="Z128" s="112"/>
      <c r="AA128" s="112"/>
      <c r="AB128" s="114"/>
    </row>
    <row r="129" spans="1:28" ht="38.25" customHeight="1">
      <c r="B129" s="38">
        <f t="shared" si="1"/>
        <v>97</v>
      </c>
      <c r="C129" s="54"/>
      <c r="D129" s="58"/>
      <c r="E129" s="58"/>
      <c r="F129" s="58"/>
      <c r="G129" s="58"/>
      <c r="H129" s="58"/>
      <c r="I129" s="58"/>
      <c r="J129" s="58"/>
      <c r="K129" s="58"/>
      <c r="L129" s="63"/>
      <c r="M129" s="72"/>
      <c r="N129" s="72"/>
      <c r="O129" s="72"/>
      <c r="P129" s="72"/>
      <c r="Q129" s="72"/>
      <c r="R129" s="72"/>
      <c r="S129" s="72"/>
      <c r="T129" s="72"/>
      <c r="U129" s="72"/>
      <c r="V129" s="72"/>
      <c r="W129" s="72"/>
      <c r="X129" s="105"/>
      <c r="Y129" s="109"/>
      <c r="Z129" s="112"/>
      <c r="AA129" s="112"/>
      <c r="AB129" s="114"/>
    </row>
    <row r="130" spans="1:28" ht="38.25" customHeight="1">
      <c r="B130" s="38">
        <f t="shared" si="1"/>
        <v>98</v>
      </c>
      <c r="C130" s="54"/>
      <c r="D130" s="58"/>
      <c r="E130" s="58"/>
      <c r="F130" s="58"/>
      <c r="G130" s="58"/>
      <c r="H130" s="58"/>
      <c r="I130" s="58"/>
      <c r="J130" s="58"/>
      <c r="K130" s="58"/>
      <c r="L130" s="63"/>
      <c r="M130" s="72"/>
      <c r="N130" s="72"/>
      <c r="O130" s="72"/>
      <c r="P130" s="72"/>
      <c r="Q130" s="72"/>
      <c r="R130" s="72"/>
      <c r="S130" s="72"/>
      <c r="T130" s="72"/>
      <c r="U130" s="72"/>
      <c r="V130" s="72"/>
      <c r="W130" s="72"/>
      <c r="X130" s="105"/>
      <c r="Y130" s="109"/>
      <c r="Z130" s="112"/>
      <c r="AA130" s="112"/>
      <c r="AB130" s="114"/>
    </row>
    <row r="131" spans="1:28" ht="38.25" customHeight="1">
      <c r="B131" s="38">
        <f t="shared" si="1"/>
        <v>99</v>
      </c>
      <c r="C131" s="54"/>
      <c r="D131" s="58"/>
      <c r="E131" s="58"/>
      <c r="F131" s="58"/>
      <c r="G131" s="58"/>
      <c r="H131" s="58"/>
      <c r="I131" s="58"/>
      <c r="J131" s="58"/>
      <c r="K131" s="58"/>
      <c r="L131" s="63"/>
      <c r="M131" s="72"/>
      <c r="N131" s="72"/>
      <c r="O131" s="72"/>
      <c r="P131" s="72"/>
      <c r="Q131" s="72"/>
      <c r="R131" s="72"/>
      <c r="S131" s="72"/>
      <c r="T131" s="72"/>
      <c r="U131" s="72"/>
      <c r="V131" s="72"/>
      <c r="W131" s="72"/>
      <c r="X131" s="105"/>
      <c r="Y131" s="109"/>
      <c r="Z131" s="112"/>
      <c r="AA131" s="112"/>
      <c r="AB131" s="114"/>
    </row>
    <row r="132" spans="1:28" ht="38.25" customHeight="1">
      <c r="B132" s="38">
        <f t="shared" si="1"/>
        <v>100</v>
      </c>
      <c r="C132" s="55"/>
      <c r="D132" s="59"/>
      <c r="E132" s="59"/>
      <c r="F132" s="59"/>
      <c r="G132" s="59"/>
      <c r="H132" s="59"/>
      <c r="I132" s="59"/>
      <c r="J132" s="59"/>
      <c r="K132" s="59"/>
      <c r="L132" s="64"/>
      <c r="M132" s="73"/>
      <c r="N132" s="73"/>
      <c r="O132" s="73"/>
      <c r="P132" s="73"/>
      <c r="Q132" s="73"/>
      <c r="R132" s="73"/>
      <c r="S132" s="73"/>
      <c r="T132" s="73"/>
      <c r="U132" s="73"/>
      <c r="V132" s="73"/>
      <c r="W132" s="73"/>
      <c r="X132" s="106"/>
      <c r="Y132" s="110"/>
      <c r="Z132" s="112"/>
      <c r="AA132" s="112"/>
      <c r="AB132" s="114"/>
    </row>
    <row r="133" spans="1:28" ht="4.5" customHeight="1">
      <c r="A133" s="37"/>
    </row>
    <row r="134" spans="1:28" ht="28.5" customHeight="1">
      <c r="B134" s="45"/>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row>
    <row r="135" spans="1:28" ht="20.100000000000001" customHeight="1">
      <c r="T135" s="0"/>
      <c r="U135" s="0"/>
      <c r="V135" s="0"/>
      <c r="W135" s="0"/>
      <c r="X135" s="0"/>
      <c r="Y135" s="0"/>
    </row>
    <row r="136" spans="1:28" ht="20.100000000000001" customHeight="1">
      <c r="T136" s="0"/>
      <c r="U136" s="0"/>
      <c r="V136" s="0"/>
      <c r="W136" s="0"/>
      <c r="X136" s="0"/>
      <c r="Y136" s="0"/>
    </row>
    <row r="137" spans="1:28" ht="20.100000000000001" customHeight="1">
      <c r="T137" s="0"/>
      <c r="U137" s="0"/>
      <c r="V137" s="0"/>
      <c r="W137" s="0"/>
      <c r="X137" s="0"/>
      <c r="Y137" s="0"/>
    </row>
    <row r="138" spans="1:28" ht="20.100000000000001" customHeight="1">
      <c r="T138" s="0"/>
      <c r="U138" s="0"/>
      <c r="V138" s="90"/>
      <c r="W138" s="90"/>
      <c r="X138" s="0"/>
      <c r="Y138" s="0"/>
    </row>
    <row r="139" spans="1:28" ht="20.100000000000001" customHeight="1">
      <c r="T139" s="0"/>
      <c r="U139" s="0"/>
      <c r="V139" s="91"/>
      <c r="W139" s="91"/>
      <c r="X139" s="0"/>
      <c r="Y139" s="0"/>
    </row>
    <row r="140" spans="1:28" ht="20.100000000000001" customHeight="1">
      <c r="T140" s="0"/>
      <c r="U140" s="0"/>
      <c r="V140" s="92"/>
      <c r="W140" s="92"/>
      <c r="X140" s="0"/>
      <c r="Y140" s="0"/>
    </row>
    <row r="141" spans="1:28" ht="20.100000000000001" customHeight="1">
      <c r="T141" s="0"/>
      <c r="U141" s="0"/>
      <c r="V141" s="0"/>
      <c r="W141" s="0"/>
      <c r="X141" s="0"/>
      <c r="Y141" s="0"/>
    </row>
  </sheetData>
  <mergeCells count="234">
    <mergeCell ref="C11:L11"/>
    <mergeCell ref="C15:L15"/>
    <mergeCell ref="M15:X15"/>
    <mergeCell ref="C16:L16"/>
    <mergeCell ref="M16:X16"/>
    <mergeCell ref="C17:L17"/>
    <mergeCell ref="C18:L18"/>
    <mergeCell ref="M18:X18"/>
    <mergeCell ref="C19:L19"/>
    <mergeCell ref="M19:X19"/>
    <mergeCell ref="C20:L20"/>
    <mergeCell ref="M20:X20"/>
    <mergeCell ref="C21:L21"/>
    <mergeCell ref="M21:X21"/>
    <mergeCell ref="C22:L22"/>
    <mergeCell ref="M22:X22"/>
    <mergeCell ref="C23:L23"/>
    <mergeCell ref="M23:X23"/>
    <mergeCell ref="C24:L24"/>
    <mergeCell ref="M24:X24"/>
    <mergeCell ref="C25:L25"/>
    <mergeCell ref="M25:X25"/>
    <mergeCell ref="C26:L26"/>
    <mergeCell ref="M26:X26"/>
    <mergeCell ref="C30:AB30"/>
    <mergeCell ref="R31:W31"/>
    <mergeCell ref="R32:V32"/>
    <mergeCell ref="M33:Q33"/>
    <mergeCell ref="R33:V33"/>
    <mergeCell ref="M34:Q34"/>
    <mergeCell ref="R34:V34"/>
    <mergeCell ref="M35:Q35"/>
    <mergeCell ref="R35:V35"/>
    <mergeCell ref="M36:Q36"/>
    <mergeCell ref="R36:V36"/>
    <mergeCell ref="M37:Q37"/>
    <mergeCell ref="R37:V37"/>
    <mergeCell ref="M38:Q38"/>
    <mergeCell ref="R38:V38"/>
    <mergeCell ref="M39:Q39"/>
    <mergeCell ref="R39:V39"/>
    <mergeCell ref="M40:Q40"/>
    <mergeCell ref="R40:V40"/>
    <mergeCell ref="M41:Q41"/>
    <mergeCell ref="R41:V41"/>
    <mergeCell ref="M42:Q42"/>
    <mergeCell ref="R42:V42"/>
    <mergeCell ref="M43:Q43"/>
    <mergeCell ref="R43:V43"/>
    <mergeCell ref="M44:Q44"/>
    <mergeCell ref="R44:V44"/>
    <mergeCell ref="M45:Q45"/>
    <mergeCell ref="R45:V45"/>
    <mergeCell ref="M46:Q46"/>
    <mergeCell ref="R46:V46"/>
    <mergeCell ref="M47:Q47"/>
    <mergeCell ref="R47:V47"/>
    <mergeCell ref="M48:Q48"/>
    <mergeCell ref="R48:V48"/>
    <mergeCell ref="M49:Q49"/>
    <mergeCell ref="R49:V49"/>
    <mergeCell ref="M50:Q50"/>
    <mergeCell ref="R50:V50"/>
    <mergeCell ref="M51:Q51"/>
    <mergeCell ref="R51:V51"/>
    <mergeCell ref="M52:Q52"/>
    <mergeCell ref="R52:V52"/>
    <mergeCell ref="M53:Q53"/>
    <mergeCell ref="R53:V53"/>
    <mergeCell ref="M54:Q54"/>
    <mergeCell ref="R54:V54"/>
    <mergeCell ref="M55:Q55"/>
    <mergeCell ref="R55:V55"/>
    <mergeCell ref="M56:Q56"/>
    <mergeCell ref="R56:V56"/>
    <mergeCell ref="M57:Q57"/>
    <mergeCell ref="R57:V57"/>
    <mergeCell ref="M58:Q58"/>
    <mergeCell ref="R58:V58"/>
    <mergeCell ref="M59:Q59"/>
    <mergeCell ref="R59:V59"/>
    <mergeCell ref="M60:Q60"/>
    <mergeCell ref="R60:V60"/>
    <mergeCell ref="M61:Q61"/>
    <mergeCell ref="R61:V61"/>
    <mergeCell ref="M62:Q62"/>
    <mergeCell ref="R62:V62"/>
    <mergeCell ref="M63:Q63"/>
    <mergeCell ref="R63:V63"/>
    <mergeCell ref="M64:Q64"/>
    <mergeCell ref="R64:V64"/>
    <mergeCell ref="M65:Q65"/>
    <mergeCell ref="R65:V65"/>
    <mergeCell ref="M66:Q66"/>
    <mergeCell ref="R66:V66"/>
    <mergeCell ref="M67:Q67"/>
    <mergeCell ref="R67:V67"/>
    <mergeCell ref="M68:Q68"/>
    <mergeCell ref="R68:V68"/>
    <mergeCell ref="M69:Q69"/>
    <mergeCell ref="R69:V69"/>
    <mergeCell ref="M70:Q70"/>
    <mergeCell ref="R70:V70"/>
    <mergeCell ref="M71:Q71"/>
    <mergeCell ref="R71:V71"/>
    <mergeCell ref="M72:Q72"/>
    <mergeCell ref="R72:V72"/>
    <mergeCell ref="M73:Q73"/>
    <mergeCell ref="R73:V73"/>
    <mergeCell ref="M74:Q74"/>
    <mergeCell ref="R74:V74"/>
    <mergeCell ref="M75:Q75"/>
    <mergeCell ref="R75:V75"/>
    <mergeCell ref="M76:Q76"/>
    <mergeCell ref="R76:V76"/>
    <mergeCell ref="M77:Q77"/>
    <mergeCell ref="R77:V77"/>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R121:V121"/>
    <mergeCell ref="M122:Q122"/>
    <mergeCell ref="R122:V122"/>
    <mergeCell ref="M123:Q123"/>
    <mergeCell ref="R123:V123"/>
    <mergeCell ref="M124:Q124"/>
    <mergeCell ref="R124:V124"/>
    <mergeCell ref="M125:Q125"/>
    <mergeCell ref="R125:V125"/>
    <mergeCell ref="M126:Q126"/>
    <mergeCell ref="R126:V126"/>
    <mergeCell ref="M127:Q127"/>
    <mergeCell ref="R127:V127"/>
    <mergeCell ref="M128:Q128"/>
    <mergeCell ref="R128:V128"/>
    <mergeCell ref="M129:Q129"/>
    <mergeCell ref="R129:V129"/>
    <mergeCell ref="M130:Q130"/>
    <mergeCell ref="R130:V130"/>
    <mergeCell ref="M131:Q131"/>
    <mergeCell ref="R131:V131"/>
    <mergeCell ref="M132:Q132"/>
    <mergeCell ref="R132:V132"/>
    <mergeCell ref="C134:AB134"/>
    <mergeCell ref="B22:B23"/>
    <mergeCell ref="B31:B32"/>
    <mergeCell ref="C31:L32"/>
    <mergeCell ref="M31:Q32"/>
    <mergeCell ref="X31:X32"/>
    <mergeCell ref="Y31:Y32"/>
  </mergeCells>
  <phoneticPr fontId="3"/>
  <pageMargins left="0.70866141732283472" right="0.70866141732283472" top="0.74803149606299213" bottom="0.74803149606299213" header="0.31496062992125984" footer="0.31496062992125984"/>
  <pageSetup paperSize="9" fitToWidth="1" fitToHeight="1" orientation="portrait"/>
  <drawing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'【参考】サービス名一覧'!$A$4:$A$33</xm:f>
          </x14:formula1>
          <xm:sqref>Y33:Y132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BK178"/>
  <sheetViews>
    <sheetView view="pageBreakPreview" topLeftCell="A55" zoomScale="130" zoomScaleNormal="120" zoomScaleSheetLayoutView="130" workbookViewId="0">
      <selection activeCell="AF64" sqref="AF64"/>
    </sheetView>
  </sheetViews>
  <sheetFormatPr defaultColWidth="9" defaultRowHeight="13.5"/>
  <cols>
    <col min="1" max="1" width="2.5" style="35" customWidth="1"/>
    <col min="2" max="6" width="2.75" style="35" customWidth="1"/>
    <col min="7" max="38" width="2.5" style="35" customWidth="1"/>
    <col min="39" max="39" width="8.5" style="35" customWidth="1"/>
    <col min="40" max="40" width="4.125" style="35" hidden="1" customWidth="1"/>
    <col min="41" max="16384" width="9" style="35"/>
  </cols>
  <sheetData>
    <row r="1" spans="1:49">
      <c r="A1" s="35" t="s">
        <v>221</v>
      </c>
      <c r="Y1" s="455" t="s">
        <v>48</v>
      </c>
      <c r="Z1" s="455"/>
      <c r="AA1" s="455"/>
      <c r="AB1" s="455"/>
      <c r="AC1" s="455" t="str">
        <f>IF(基本情報入力シート!C11="","",基本情報入力シート!C11)</f>
        <v/>
      </c>
      <c r="AD1" s="455"/>
      <c r="AE1" s="455"/>
      <c r="AF1" s="455"/>
      <c r="AG1" s="455"/>
      <c r="AH1" s="455"/>
      <c r="AI1" s="455"/>
      <c r="AJ1" s="455"/>
      <c r="AK1" s="562"/>
      <c r="AL1" s="562"/>
      <c r="AM1" s="562"/>
    </row>
    <row r="3" spans="1:49" ht="16.5" customHeight="1">
      <c r="B3" s="172"/>
      <c r="C3" s="172"/>
      <c r="D3" s="172"/>
      <c r="E3" s="172"/>
      <c r="F3" s="172"/>
      <c r="G3" s="172"/>
      <c r="H3" s="172"/>
      <c r="I3" s="172"/>
      <c r="J3" s="172"/>
      <c r="K3" s="172"/>
      <c r="L3" s="172"/>
      <c r="M3" s="172"/>
      <c r="N3" s="172"/>
      <c r="O3" s="172"/>
      <c r="P3" s="172"/>
      <c r="Q3" s="172"/>
      <c r="R3" s="172"/>
      <c r="S3" s="172"/>
      <c r="T3" s="172"/>
      <c r="U3" s="172"/>
      <c r="V3" s="172"/>
      <c r="W3" s="172"/>
      <c r="X3" s="172"/>
      <c r="Y3" s="172"/>
      <c r="Z3" s="464" t="s">
        <v>166</v>
      </c>
      <c r="AA3" s="468"/>
      <c r="AB3" s="468"/>
      <c r="AC3" s="17" t="s">
        <v>22</v>
      </c>
      <c r="AD3" s="172"/>
      <c r="AI3" s="17"/>
      <c r="AJ3" s="17"/>
      <c r="AK3" s="17"/>
      <c r="AL3" s="17"/>
      <c r="AM3" s="17"/>
    </row>
    <row r="4" spans="1:49">
      <c r="A4" s="120" t="s">
        <v>257</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row>
    <row r="5" spans="1:49" ht="6" customHeight="1"/>
    <row r="6" spans="1:49">
      <c r="A6" s="36" t="s">
        <v>52</v>
      </c>
      <c r="R6" s="377"/>
      <c r="S6" s="377"/>
      <c r="T6" s="377"/>
      <c r="U6" s="377"/>
      <c r="V6" s="377"/>
      <c r="W6" s="377"/>
      <c r="X6" s="377"/>
      <c r="Y6" s="377"/>
      <c r="Z6" s="377"/>
      <c r="AA6" s="0"/>
      <c r="AB6" s="0"/>
      <c r="AC6" s="483"/>
      <c r="AD6" s="483"/>
      <c r="AE6" s="483"/>
      <c r="AF6" s="483"/>
      <c r="AG6" s="483"/>
      <c r="AH6" s="483"/>
      <c r="AI6" s="483"/>
      <c r="AJ6" s="483"/>
      <c r="AK6" s="483"/>
      <c r="AL6" s="483"/>
      <c r="AM6" s="483"/>
    </row>
    <row r="7" spans="1:49" ht="4.5" customHeight="1"/>
    <row r="8" spans="1:49" s="115" customFormat="1" ht="13.5" customHeight="1">
      <c r="A8" s="121" t="s">
        <v>2</v>
      </c>
      <c r="B8" s="173"/>
      <c r="C8" s="173"/>
      <c r="D8" s="173"/>
      <c r="E8" s="173"/>
      <c r="F8" s="173"/>
      <c r="G8" s="273" t="str">
        <f>IF(基本情報入力シート!M15="","",基本情報入力シート!M15)</f>
        <v/>
      </c>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529"/>
      <c r="AK8" s="563"/>
      <c r="AL8" s="563"/>
      <c r="AM8" s="563"/>
    </row>
    <row r="9" spans="1:49" s="115" customFormat="1" ht="22.5" customHeight="1">
      <c r="A9" s="122" t="s">
        <v>17</v>
      </c>
      <c r="B9" s="174"/>
      <c r="C9" s="174"/>
      <c r="D9" s="174"/>
      <c r="E9" s="174"/>
      <c r="F9" s="174"/>
      <c r="G9" s="274" t="str">
        <f>IF(基本情報入力シート!M16="","",基本情報入力シート!M16)</f>
        <v/>
      </c>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530"/>
      <c r="AK9" s="564"/>
      <c r="AL9" s="564"/>
      <c r="AM9" s="564"/>
    </row>
    <row r="10" spans="1:49" s="115" customFormat="1" ht="12.75" customHeight="1">
      <c r="A10" s="123" t="s">
        <v>21</v>
      </c>
      <c r="B10" s="175"/>
      <c r="C10" s="175"/>
      <c r="D10" s="175"/>
      <c r="E10" s="175"/>
      <c r="F10" s="175"/>
      <c r="G10" s="275" t="s">
        <v>5</v>
      </c>
      <c r="H10" s="289" t="str">
        <f>IF(基本情報入力シート!AD17="","",基本情報入力シート!AD17)</f>
        <v>－</v>
      </c>
      <c r="I10" s="289"/>
      <c r="J10" s="289"/>
      <c r="K10" s="289"/>
      <c r="L10" s="289"/>
      <c r="M10" s="315"/>
      <c r="N10" s="326"/>
      <c r="O10" s="326"/>
      <c r="P10" s="326"/>
      <c r="Q10" s="326"/>
      <c r="R10" s="326"/>
      <c r="S10" s="326"/>
      <c r="T10" s="326"/>
      <c r="U10" s="326"/>
      <c r="V10" s="326"/>
      <c r="W10" s="326"/>
      <c r="X10" s="326"/>
      <c r="Y10" s="326"/>
      <c r="Z10" s="326"/>
      <c r="AA10" s="326"/>
      <c r="AB10" s="326"/>
      <c r="AC10" s="326"/>
      <c r="AD10" s="326"/>
      <c r="AE10" s="326"/>
      <c r="AF10" s="326"/>
      <c r="AG10" s="326"/>
      <c r="AH10" s="326"/>
      <c r="AI10" s="326"/>
      <c r="AJ10" s="531"/>
    </row>
    <row r="11" spans="1:49" s="115" customFormat="1" ht="12" customHeight="1">
      <c r="A11" s="124"/>
      <c r="B11" s="176"/>
      <c r="C11" s="176"/>
      <c r="D11" s="176"/>
      <c r="E11" s="176"/>
      <c r="F11" s="176"/>
      <c r="G11" s="276" t="str">
        <f>IF(基本情報入力シート!M18="","",基本情報入力シート!M18)</f>
        <v/>
      </c>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532"/>
      <c r="AK11" s="563"/>
      <c r="AL11" s="563"/>
      <c r="AM11" s="563"/>
    </row>
    <row r="12" spans="1:49" s="115" customFormat="1" ht="12" customHeight="1">
      <c r="A12" s="125"/>
      <c r="B12" s="177"/>
      <c r="C12" s="177"/>
      <c r="D12" s="177"/>
      <c r="E12" s="177"/>
      <c r="F12" s="177"/>
      <c r="G12" s="277" t="str">
        <f>IF(基本情報入力シート!M19="","",基本情報入力シート!M19)</f>
        <v/>
      </c>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533"/>
      <c r="AK12" s="563"/>
      <c r="AL12" s="563"/>
      <c r="AM12" s="563"/>
    </row>
    <row r="13" spans="1:49" s="115" customFormat="1" ht="12">
      <c r="A13" s="126" t="s">
        <v>2</v>
      </c>
      <c r="B13" s="178"/>
      <c r="C13" s="178"/>
      <c r="D13" s="178"/>
      <c r="E13" s="178"/>
      <c r="F13" s="178"/>
      <c r="G13" s="278" t="str">
        <f>IF(基本情報入力シート!M22="","",基本情報入力シート!M22)</f>
        <v/>
      </c>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534"/>
      <c r="AK13" s="147"/>
      <c r="AL13" s="147"/>
      <c r="AM13" s="147"/>
      <c r="AW13" s="605"/>
    </row>
    <row r="14" spans="1:49" s="115" customFormat="1" ht="22.5" customHeight="1">
      <c r="A14" s="124" t="s">
        <v>9</v>
      </c>
      <c r="B14" s="176"/>
      <c r="C14" s="176"/>
      <c r="D14" s="176"/>
      <c r="E14" s="176"/>
      <c r="F14" s="176"/>
      <c r="G14" s="279" t="str">
        <f>IF(基本情報入力シート!M23="","",基本情報入力シート!M23)</f>
        <v/>
      </c>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535"/>
      <c r="AK14" s="147"/>
      <c r="AL14" s="147"/>
      <c r="AM14" s="147"/>
      <c r="AW14" s="605"/>
    </row>
    <row r="15" spans="1:49" s="115" customFormat="1" ht="15" customHeight="1">
      <c r="A15" s="127" t="s">
        <v>53</v>
      </c>
      <c r="B15" s="127"/>
      <c r="C15" s="127"/>
      <c r="D15" s="127"/>
      <c r="E15" s="127"/>
      <c r="F15" s="127"/>
      <c r="G15" s="280" t="s">
        <v>23</v>
      </c>
      <c r="H15" s="280"/>
      <c r="I15" s="280"/>
      <c r="J15" s="122"/>
      <c r="K15" s="295" t="str">
        <f>IF(基本情報入力シート!M24="","",基本情報入力シート!M24)</f>
        <v/>
      </c>
      <c r="L15" s="295"/>
      <c r="M15" s="295"/>
      <c r="N15" s="295"/>
      <c r="O15" s="295"/>
      <c r="P15" s="350" t="s">
        <v>29</v>
      </c>
      <c r="Q15" s="280"/>
      <c r="R15" s="280"/>
      <c r="S15" s="122"/>
      <c r="T15" s="295" t="str">
        <f>IF(基本情報入力シート!M25="","",基本情報入力シート!M25)</f>
        <v/>
      </c>
      <c r="U15" s="295"/>
      <c r="V15" s="295"/>
      <c r="W15" s="295"/>
      <c r="X15" s="295"/>
      <c r="Y15" s="350" t="s">
        <v>26</v>
      </c>
      <c r="Z15" s="280"/>
      <c r="AA15" s="280"/>
      <c r="AB15" s="122"/>
      <c r="AC15" s="484" t="str">
        <f>IF(基本情報入力シート!M26="","",基本情報入力シート!M26)</f>
        <v/>
      </c>
      <c r="AD15" s="484"/>
      <c r="AE15" s="484"/>
      <c r="AF15" s="484"/>
      <c r="AG15" s="484"/>
      <c r="AH15" s="484"/>
      <c r="AI15" s="484"/>
      <c r="AJ15" s="484"/>
      <c r="AK15" s="565"/>
      <c r="AL15" s="565"/>
      <c r="AM15" s="565"/>
      <c r="AW15" s="605"/>
    </row>
    <row r="16" spans="1:49" s="116" customFormat="1" ht="12" customHeight="1">
      <c r="A16" s="128"/>
      <c r="B16" s="128"/>
      <c r="C16" s="128"/>
      <c r="D16" s="128"/>
      <c r="E16" s="128"/>
      <c r="F16" s="128"/>
      <c r="G16" s="128"/>
      <c r="H16" s="128"/>
      <c r="I16" s="128"/>
      <c r="J16" s="128"/>
      <c r="K16" s="296"/>
      <c r="L16" s="296"/>
      <c r="M16" s="296"/>
      <c r="N16" s="296"/>
      <c r="O16" s="296"/>
      <c r="P16" s="296"/>
      <c r="Q16" s="296"/>
      <c r="R16" s="296"/>
      <c r="S16" s="296"/>
      <c r="T16" s="296"/>
      <c r="U16" s="296"/>
      <c r="V16" s="128"/>
      <c r="W16" s="128"/>
      <c r="X16" s="128"/>
      <c r="Y16" s="128"/>
      <c r="Z16" s="296"/>
      <c r="AA16" s="296"/>
      <c r="AB16" s="296"/>
      <c r="AC16" s="296"/>
      <c r="AD16" s="296"/>
      <c r="AE16" s="296"/>
      <c r="AF16" s="296"/>
      <c r="AG16" s="296"/>
      <c r="AH16" s="296"/>
      <c r="AI16" s="296"/>
      <c r="AJ16" s="296"/>
      <c r="AU16" s="602"/>
    </row>
    <row r="17" spans="1:49" s="116" customFormat="1" ht="3.75" customHeight="1">
      <c r="A17" s="129"/>
      <c r="B17" s="179"/>
      <c r="C17" s="179"/>
      <c r="D17" s="179"/>
      <c r="E17" s="179"/>
      <c r="F17" s="179"/>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574"/>
      <c r="AU17" s="602"/>
    </row>
    <row r="18" spans="1:49" s="116" customFormat="1" ht="18" customHeight="1">
      <c r="A18" s="130" t="s">
        <v>258</v>
      </c>
      <c r="B18" s="180"/>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c r="AF18" s="180"/>
      <c r="AG18" s="180"/>
      <c r="AH18" s="180"/>
      <c r="AI18" s="180"/>
      <c r="AJ18" s="180"/>
      <c r="AK18" s="180"/>
      <c r="AL18" s="575"/>
      <c r="AU18" s="602"/>
    </row>
    <row r="19" spans="1:49" s="117" customFormat="1" ht="20.25" customHeight="1">
      <c r="A19" s="131"/>
      <c r="B19" s="181" t="s">
        <v>260</v>
      </c>
      <c r="C19" s="224" t="s">
        <v>261</v>
      </c>
      <c r="D19" s="242"/>
      <c r="E19" s="242"/>
      <c r="F19" s="242"/>
      <c r="G19" s="242"/>
      <c r="H19" s="242"/>
      <c r="I19" s="242"/>
      <c r="J19" s="242"/>
      <c r="K19" s="297"/>
      <c r="L19" s="306" t="s">
        <v>260</v>
      </c>
      <c r="M19" s="316" t="s">
        <v>244</v>
      </c>
      <c r="N19" s="327"/>
      <c r="O19" s="327"/>
      <c r="P19" s="327"/>
      <c r="Q19" s="327"/>
      <c r="R19" s="327"/>
      <c r="S19" s="327"/>
      <c r="T19" s="327"/>
      <c r="U19" s="327"/>
      <c r="V19" s="417"/>
      <c r="W19" s="432" t="s">
        <v>260</v>
      </c>
      <c r="X19" s="443" t="s">
        <v>150</v>
      </c>
      <c r="Y19" s="456"/>
      <c r="Z19" s="456"/>
      <c r="AA19" s="456"/>
      <c r="AB19" s="456"/>
      <c r="AC19" s="456"/>
      <c r="AD19" s="456"/>
      <c r="AE19" s="456"/>
      <c r="AF19" s="456"/>
      <c r="AG19" s="456"/>
      <c r="AH19" s="456"/>
      <c r="AI19" s="456"/>
      <c r="AJ19" s="456"/>
      <c r="AK19" s="566"/>
      <c r="AL19" s="575"/>
      <c r="AO19" s="117" t="b">
        <v>0</v>
      </c>
      <c r="AP19" s="117" t="b">
        <v>1</v>
      </c>
      <c r="AU19" s="601"/>
    </row>
    <row r="20" spans="1:49" s="117" customFormat="1" ht="17.25" customHeight="1">
      <c r="A20" s="131"/>
      <c r="B20" s="136" t="s">
        <v>239</v>
      </c>
      <c r="C20" s="225"/>
      <c r="D20" s="225"/>
      <c r="E20" s="225"/>
      <c r="F20" s="225"/>
      <c r="G20" s="225"/>
      <c r="H20" s="225"/>
      <c r="I20" s="225"/>
      <c r="J20" s="225"/>
      <c r="K20" s="225"/>
      <c r="L20" s="136"/>
      <c r="M20" s="225"/>
      <c r="N20" s="225"/>
      <c r="O20" s="225"/>
      <c r="P20" s="225"/>
      <c r="Q20" s="225"/>
      <c r="R20" s="225"/>
      <c r="S20" s="225"/>
      <c r="T20" s="225"/>
      <c r="U20" s="225"/>
      <c r="V20" s="225"/>
      <c r="W20" s="136"/>
      <c r="X20" s="225"/>
      <c r="Y20" s="225"/>
      <c r="Z20" s="225"/>
      <c r="AA20" s="225"/>
      <c r="AB20" s="225"/>
      <c r="AC20" s="225"/>
      <c r="AD20" s="225"/>
      <c r="AE20" s="225"/>
      <c r="AF20" s="225"/>
      <c r="AG20" s="225"/>
      <c r="AH20" s="225"/>
      <c r="AI20" s="225"/>
      <c r="AJ20" s="225"/>
      <c r="AK20" s="225"/>
      <c r="AL20" s="576"/>
      <c r="AU20" s="601"/>
    </row>
    <row r="21" spans="1:49" s="117" customFormat="1" ht="3.75" customHeight="1">
      <c r="A21" s="132"/>
      <c r="B21" s="182"/>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577"/>
      <c r="AU21" s="601"/>
    </row>
    <row r="22" spans="1:49" s="115" customFormat="1" ht="6" customHeight="1">
      <c r="A22" s="133"/>
      <c r="B22" s="133"/>
      <c r="C22" s="133"/>
      <c r="D22" s="133"/>
      <c r="E22" s="133"/>
      <c r="F22" s="133"/>
      <c r="G22" s="133"/>
      <c r="H22" s="133"/>
      <c r="I22" s="133"/>
      <c r="J22" s="133"/>
      <c r="K22" s="298"/>
      <c r="L22" s="298"/>
      <c r="M22" s="298"/>
      <c r="N22" s="298"/>
      <c r="O22" s="298"/>
      <c r="P22" s="298"/>
      <c r="Q22" s="298"/>
      <c r="R22" s="298"/>
      <c r="S22" s="298"/>
      <c r="T22" s="298"/>
      <c r="U22" s="298"/>
      <c r="V22" s="133"/>
      <c r="W22" s="133"/>
      <c r="X22" s="133"/>
      <c r="Y22" s="133"/>
      <c r="Z22" s="298"/>
      <c r="AA22" s="298"/>
      <c r="AB22" s="298"/>
      <c r="AC22" s="298"/>
      <c r="AD22" s="298"/>
      <c r="AE22" s="298"/>
      <c r="AF22" s="298"/>
      <c r="AG22" s="298"/>
      <c r="AH22" s="298"/>
      <c r="AI22" s="298"/>
      <c r="AJ22" s="298"/>
      <c r="AK22" s="298"/>
      <c r="AL22" s="298"/>
      <c r="AM22" s="298"/>
      <c r="AW22" s="605"/>
    </row>
    <row r="23" spans="1:49" s="115" customFormat="1">
      <c r="A23" s="134" t="s">
        <v>83</v>
      </c>
      <c r="B23" s="133"/>
      <c r="C23" s="133"/>
      <c r="D23" s="133"/>
      <c r="E23" s="133"/>
      <c r="G23" s="133"/>
      <c r="H23" s="133"/>
      <c r="I23" s="133"/>
      <c r="J23" s="294" t="s">
        <v>262</v>
      </c>
      <c r="K23" s="298"/>
      <c r="N23" s="298"/>
      <c r="O23" s="298"/>
      <c r="P23" s="298"/>
      <c r="Q23" s="298"/>
      <c r="R23" s="298"/>
      <c r="S23" s="298"/>
      <c r="T23" s="298"/>
      <c r="U23" s="298"/>
      <c r="V23" s="133"/>
      <c r="W23" s="133"/>
      <c r="X23" s="133"/>
      <c r="Y23" s="133"/>
      <c r="Z23" s="298"/>
      <c r="AA23" s="298"/>
      <c r="AB23" s="298"/>
      <c r="AC23" s="298"/>
      <c r="AD23" s="298"/>
      <c r="AE23" s="298"/>
      <c r="AF23" s="298"/>
      <c r="AG23" s="298"/>
      <c r="AH23" s="298"/>
      <c r="AI23" s="298"/>
      <c r="AJ23" s="536"/>
      <c r="AK23" s="536"/>
      <c r="AL23" s="536"/>
      <c r="AM23" s="536"/>
      <c r="AW23" s="605"/>
    </row>
    <row r="24" spans="1:49" s="116" customFormat="1" ht="99" customHeight="1">
      <c r="A24" s="135" t="s">
        <v>298</v>
      </c>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U24" s="602"/>
    </row>
    <row r="25" spans="1:49" s="116" customFormat="1" ht="3" customHeight="1">
      <c r="A25" s="136"/>
      <c r="B25" s="136"/>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U25" s="602"/>
    </row>
    <row r="26" spans="1:49" s="116" customFormat="1" ht="15" customHeight="1">
      <c r="A26" s="128"/>
      <c r="B26" s="151"/>
      <c r="C26" s="226"/>
      <c r="D26" s="128"/>
      <c r="E26" s="128"/>
      <c r="F26" s="128"/>
      <c r="G26" s="128"/>
      <c r="H26" s="128"/>
      <c r="I26" s="128"/>
      <c r="J26" s="128"/>
      <c r="K26" s="296"/>
      <c r="L26" s="296"/>
      <c r="M26" s="296"/>
      <c r="N26" s="296"/>
      <c r="O26" s="296"/>
      <c r="P26" s="296"/>
      <c r="Q26" s="296"/>
      <c r="R26" s="296"/>
      <c r="S26" s="383"/>
      <c r="T26" s="395"/>
      <c r="U26" s="395"/>
      <c r="V26" s="418" t="s">
        <v>162</v>
      </c>
      <c r="W26" s="395"/>
      <c r="X26" s="395"/>
      <c r="Y26" s="395"/>
      <c r="Z26" s="128"/>
      <c r="AA26" s="128"/>
      <c r="AB26" s="383"/>
      <c r="AC26" s="418" t="s">
        <v>195</v>
      </c>
      <c r="AD26" s="395"/>
      <c r="AE26" s="395"/>
      <c r="AF26" s="395"/>
      <c r="AG26" s="395"/>
      <c r="AH26" s="395"/>
      <c r="AI26" s="128"/>
      <c r="AJ26" s="418" t="s">
        <v>263</v>
      </c>
      <c r="AU26" s="602"/>
    </row>
    <row r="27" spans="1:49" s="117" customFormat="1" ht="15" customHeight="1">
      <c r="A27" s="137"/>
      <c r="B27" s="183"/>
      <c r="C27" s="183"/>
      <c r="D27" s="183"/>
      <c r="E27" s="183"/>
      <c r="F27" s="183"/>
      <c r="G27" s="183"/>
      <c r="H27" s="183"/>
      <c r="I27" s="183"/>
      <c r="J27" s="183"/>
      <c r="K27" s="183"/>
      <c r="L27" s="183"/>
      <c r="M27" s="183"/>
      <c r="N27" s="183"/>
      <c r="O27" s="336"/>
      <c r="P27" s="351" t="s">
        <v>89</v>
      </c>
      <c r="Q27" s="361"/>
      <c r="R27" s="361"/>
      <c r="S27" s="361"/>
      <c r="T27" s="361"/>
      <c r="U27" s="406"/>
      <c r="V27" s="419" t="str">
        <f>IF(P28="","",IF(P29="","",IF(P29&gt;=P28,"○","☓")))</f>
        <v/>
      </c>
      <c r="W27" s="433" t="s">
        <v>264</v>
      </c>
      <c r="X27" s="361"/>
      <c r="Y27" s="361"/>
      <c r="Z27" s="361"/>
      <c r="AA27" s="361"/>
      <c r="AB27" s="406"/>
      <c r="AC27" s="419" t="str">
        <f>IF(W28="","",IF(W29="","",IF(W29&gt;=W28,"○","☓")))</f>
        <v/>
      </c>
      <c r="AD27" s="433" t="s">
        <v>253</v>
      </c>
      <c r="AE27" s="361"/>
      <c r="AF27" s="361"/>
      <c r="AG27" s="361"/>
      <c r="AH27" s="361"/>
      <c r="AI27" s="406"/>
      <c r="AJ27" s="419" t="str">
        <f>IF(AD28="","",IF(AD29="","",IF(AD29&gt;=AD28,"○","☓")))</f>
        <v/>
      </c>
    </row>
    <row r="28" spans="1:49" s="117" customFormat="1">
      <c r="A28" s="138" t="s">
        <v>28</v>
      </c>
      <c r="B28" s="184" t="s">
        <v>265</v>
      </c>
      <c r="C28" s="184"/>
      <c r="D28" s="243" t="str">
        <f>IF(V4=0,"",V4)</f>
        <v/>
      </c>
      <c r="E28" s="243"/>
      <c r="F28" s="262" t="s">
        <v>197</v>
      </c>
      <c r="G28" s="281"/>
      <c r="H28" s="281"/>
      <c r="I28" s="281"/>
      <c r="J28" s="281"/>
      <c r="K28" s="281"/>
      <c r="L28" s="281"/>
      <c r="M28" s="281"/>
      <c r="N28" s="281"/>
      <c r="O28" s="337"/>
      <c r="P28" s="352" t="str">
        <f>IF('別紙様式3-2'!Q7=0,"",'別紙様式3-2'!Q7)</f>
        <v/>
      </c>
      <c r="Q28" s="362"/>
      <c r="R28" s="362"/>
      <c r="S28" s="362"/>
      <c r="T28" s="362"/>
      <c r="U28" s="407"/>
      <c r="V28" s="421" t="s">
        <v>15</v>
      </c>
      <c r="W28" s="352" t="str">
        <f>IF('別紙様式3-2'!Q8=0,"",'別紙様式3-2'!Q8)</f>
        <v/>
      </c>
      <c r="X28" s="362"/>
      <c r="Y28" s="362"/>
      <c r="Z28" s="362"/>
      <c r="AA28" s="362"/>
      <c r="AB28" s="407"/>
      <c r="AC28" s="421" t="s">
        <v>15</v>
      </c>
      <c r="AD28" s="352" t="str">
        <f>IF('別紙様式3-3'!Q9=0,"",'別紙様式3-3'!Q9)</f>
        <v/>
      </c>
      <c r="AE28" s="362"/>
      <c r="AF28" s="362"/>
      <c r="AG28" s="362"/>
      <c r="AH28" s="362"/>
      <c r="AI28" s="407"/>
      <c r="AJ28" s="537" t="s">
        <v>15</v>
      </c>
      <c r="AL28" s="116"/>
    </row>
    <row r="29" spans="1:49" s="117" customFormat="1" ht="22.5" customHeight="1">
      <c r="A29" s="139" t="s">
        <v>35</v>
      </c>
      <c r="B29" s="185" t="s">
        <v>266</v>
      </c>
      <c r="C29" s="227"/>
      <c r="D29" s="227"/>
      <c r="E29" s="227"/>
      <c r="F29" s="227"/>
      <c r="G29" s="227"/>
      <c r="H29" s="227"/>
      <c r="I29" s="227"/>
      <c r="J29" s="227"/>
      <c r="K29" s="227"/>
      <c r="L29" s="227"/>
      <c r="M29" s="227"/>
      <c r="N29" s="227"/>
      <c r="O29" s="338"/>
      <c r="P29" s="353" t="str">
        <f>IF(P30="","",(P30-P35))</f>
        <v/>
      </c>
      <c r="Q29" s="363"/>
      <c r="R29" s="363"/>
      <c r="S29" s="363"/>
      <c r="T29" s="363"/>
      <c r="U29" s="408"/>
      <c r="V29" s="420" t="s">
        <v>15</v>
      </c>
      <c r="W29" s="353" t="str">
        <f>IF(W30="","",(W30-W35))</f>
        <v/>
      </c>
      <c r="X29" s="363"/>
      <c r="Y29" s="363"/>
      <c r="Z29" s="363"/>
      <c r="AA29" s="363"/>
      <c r="AB29" s="408"/>
      <c r="AC29" s="420" t="s">
        <v>15</v>
      </c>
      <c r="AD29" s="353" t="str">
        <f>IF(AD30="","",(AD30-AD35))</f>
        <v/>
      </c>
      <c r="AE29" s="363"/>
      <c r="AF29" s="363"/>
      <c r="AG29" s="363"/>
      <c r="AH29" s="363"/>
      <c r="AI29" s="408"/>
      <c r="AJ29" s="420" t="s">
        <v>15</v>
      </c>
    </row>
    <row r="30" spans="1:49" s="117" customFormat="1" ht="22.5" customHeight="1">
      <c r="A30" s="140"/>
      <c r="B30" s="186" t="s">
        <v>267</v>
      </c>
      <c r="C30" s="228"/>
      <c r="D30" s="228"/>
      <c r="E30" s="228"/>
      <c r="F30" s="228"/>
      <c r="G30" s="228"/>
      <c r="H30" s="228"/>
      <c r="I30" s="228"/>
      <c r="J30" s="228"/>
      <c r="K30" s="228"/>
      <c r="L30" s="228"/>
      <c r="M30" s="228"/>
      <c r="N30" s="228"/>
      <c r="O30" s="339"/>
      <c r="P30" s="354" t="str">
        <f>IFERROR(P31-P33-P34,"")</f>
        <v/>
      </c>
      <c r="Q30" s="364"/>
      <c r="R30" s="364"/>
      <c r="S30" s="364"/>
      <c r="T30" s="364"/>
      <c r="U30" s="409"/>
      <c r="V30" s="422" t="s">
        <v>15</v>
      </c>
      <c r="W30" s="354" t="str">
        <f>IFERROR(W31-W32-W34,"")</f>
        <v/>
      </c>
      <c r="X30" s="364"/>
      <c r="Y30" s="364"/>
      <c r="Z30" s="364"/>
      <c r="AA30" s="364"/>
      <c r="AB30" s="409"/>
      <c r="AC30" s="422" t="s">
        <v>15</v>
      </c>
      <c r="AD30" s="354" t="str">
        <f>IFERROR(AD31-AD32-AD33,"")</f>
        <v/>
      </c>
      <c r="AE30" s="364"/>
      <c r="AF30" s="364"/>
      <c r="AG30" s="364"/>
      <c r="AH30" s="364"/>
      <c r="AI30" s="409"/>
      <c r="AJ30" s="538" t="s">
        <v>15</v>
      </c>
    </row>
    <row r="31" spans="1:49" s="117" customFormat="1" ht="15" customHeight="1">
      <c r="A31" s="140"/>
      <c r="B31" s="187"/>
      <c r="C31" s="229" t="s">
        <v>268</v>
      </c>
      <c r="D31" s="244"/>
      <c r="E31" s="244"/>
      <c r="F31" s="244"/>
      <c r="G31" s="244"/>
      <c r="H31" s="244"/>
      <c r="I31" s="244"/>
      <c r="J31" s="244"/>
      <c r="K31" s="244"/>
      <c r="L31" s="244"/>
      <c r="M31" s="244"/>
      <c r="N31" s="244"/>
      <c r="O31" s="340"/>
      <c r="P31" s="355" t="str">
        <f>IF('別紙様式3-2'!X7=0,"",'別紙様式3-2'!X7)</f>
        <v/>
      </c>
      <c r="Q31" s="365"/>
      <c r="R31" s="365"/>
      <c r="S31" s="365"/>
      <c r="T31" s="365"/>
      <c r="U31" s="410"/>
      <c r="V31" s="423" t="s">
        <v>15</v>
      </c>
      <c r="W31" s="434" t="str">
        <f>IF('別紙様式3-2'!X8=0,"",'別紙様式3-2'!X8)</f>
        <v/>
      </c>
      <c r="X31" s="444"/>
      <c r="Y31" s="444"/>
      <c r="Z31" s="444"/>
      <c r="AA31" s="444"/>
      <c r="AB31" s="473"/>
      <c r="AC31" s="423" t="s">
        <v>15</v>
      </c>
      <c r="AD31" s="434" t="str">
        <f>IF('別紙様式3-3'!Q6=0,"",'別紙様式3-3'!Q6)</f>
        <v/>
      </c>
      <c r="AE31" s="444"/>
      <c r="AF31" s="444"/>
      <c r="AG31" s="444"/>
      <c r="AH31" s="444"/>
      <c r="AI31" s="473"/>
      <c r="AJ31" s="425" t="s">
        <v>15</v>
      </c>
    </row>
    <row r="32" spans="1:49" s="117" customFormat="1" ht="15" customHeight="1">
      <c r="A32" s="140"/>
      <c r="B32" s="187"/>
      <c r="C32" s="230" t="s">
        <v>71</v>
      </c>
      <c r="D32" s="245"/>
      <c r="E32" s="245"/>
      <c r="F32" s="245"/>
      <c r="G32" s="245"/>
      <c r="H32" s="245"/>
      <c r="I32" s="245"/>
      <c r="J32" s="245"/>
      <c r="K32" s="245"/>
      <c r="L32" s="245"/>
      <c r="M32" s="245"/>
      <c r="N32" s="245"/>
      <c r="O32" s="341"/>
      <c r="P32" s="356"/>
      <c r="Q32" s="366"/>
      <c r="R32" s="366"/>
      <c r="S32" s="366"/>
      <c r="T32" s="366"/>
      <c r="U32" s="366"/>
      <c r="V32" s="424"/>
      <c r="W32" s="435"/>
      <c r="X32" s="445"/>
      <c r="Y32" s="445"/>
      <c r="Z32" s="445"/>
      <c r="AA32" s="445"/>
      <c r="AB32" s="474"/>
      <c r="AC32" s="425" t="s">
        <v>15</v>
      </c>
      <c r="AD32" s="490">
        <f>'別紙様式3-3'!Q7</f>
        <v>0</v>
      </c>
      <c r="AE32" s="493"/>
      <c r="AF32" s="493"/>
      <c r="AG32" s="493"/>
      <c r="AH32" s="493"/>
      <c r="AI32" s="515"/>
      <c r="AJ32" s="425" t="s">
        <v>15</v>
      </c>
    </row>
    <row r="33" spans="1:52" s="117" customFormat="1" ht="15.75" customHeight="1">
      <c r="A33" s="140"/>
      <c r="B33" s="187"/>
      <c r="C33" s="231" t="s">
        <v>255</v>
      </c>
      <c r="D33" s="246"/>
      <c r="E33" s="246"/>
      <c r="F33" s="246"/>
      <c r="G33" s="246"/>
      <c r="H33" s="246"/>
      <c r="I33" s="246"/>
      <c r="J33" s="246"/>
      <c r="K33" s="246"/>
      <c r="L33" s="246"/>
      <c r="M33" s="246"/>
      <c r="N33" s="246"/>
      <c r="O33" s="342"/>
      <c r="P33" s="355">
        <f>'別紙様式3-2'!Q8-'別紙様式3-2'!T8</f>
        <v>0</v>
      </c>
      <c r="Q33" s="365"/>
      <c r="R33" s="365"/>
      <c r="S33" s="365"/>
      <c r="T33" s="365"/>
      <c r="U33" s="410"/>
      <c r="V33" s="425" t="s">
        <v>15</v>
      </c>
      <c r="W33" s="356"/>
      <c r="X33" s="366"/>
      <c r="Y33" s="366"/>
      <c r="Z33" s="366"/>
      <c r="AA33" s="366"/>
      <c r="AB33" s="366"/>
      <c r="AC33" s="424"/>
      <c r="AD33" s="355">
        <f>'別紙様式3-3'!Q8</f>
        <v>0</v>
      </c>
      <c r="AE33" s="365"/>
      <c r="AF33" s="365"/>
      <c r="AG33" s="365"/>
      <c r="AH33" s="365"/>
      <c r="AI33" s="410"/>
      <c r="AJ33" s="425" t="s">
        <v>15</v>
      </c>
    </row>
    <row r="34" spans="1:52" s="117" customFormat="1" ht="22.5" customHeight="1">
      <c r="A34" s="140"/>
      <c r="B34" s="187"/>
      <c r="C34" s="231" t="s">
        <v>220</v>
      </c>
      <c r="D34" s="247"/>
      <c r="E34" s="247"/>
      <c r="F34" s="247"/>
      <c r="G34" s="247"/>
      <c r="H34" s="247"/>
      <c r="I34" s="247"/>
      <c r="J34" s="247"/>
      <c r="K34" s="247"/>
      <c r="L34" s="247"/>
      <c r="M34" s="247"/>
      <c r="N34" s="247"/>
      <c r="O34" s="343"/>
      <c r="P34" s="357">
        <f>'別紙様式3-2'!R9+'別紙様式3-2'!S9</f>
        <v>0</v>
      </c>
      <c r="Q34" s="367"/>
      <c r="R34" s="367"/>
      <c r="S34" s="367"/>
      <c r="T34" s="367"/>
      <c r="U34" s="411"/>
      <c r="V34" s="425" t="s">
        <v>15</v>
      </c>
      <c r="W34" s="357">
        <f>'別紙様式3-2'!Q9</f>
        <v>0</v>
      </c>
      <c r="X34" s="367"/>
      <c r="Y34" s="367"/>
      <c r="Z34" s="367"/>
      <c r="AA34" s="367"/>
      <c r="AB34" s="411"/>
      <c r="AC34" s="425" t="s">
        <v>15</v>
      </c>
      <c r="AD34" s="491"/>
      <c r="AE34" s="494"/>
      <c r="AF34" s="494"/>
      <c r="AG34" s="494"/>
      <c r="AH34" s="494"/>
      <c r="AI34" s="494"/>
      <c r="AJ34" s="539"/>
    </row>
    <row r="35" spans="1:52" s="117" customFormat="1" ht="26.25" customHeight="1">
      <c r="A35" s="141"/>
      <c r="B35" s="188" t="s">
        <v>42</v>
      </c>
      <c r="C35" s="185"/>
      <c r="D35" s="185"/>
      <c r="E35" s="185"/>
      <c r="F35" s="185"/>
      <c r="G35" s="185"/>
      <c r="H35" s="185"/>
      <c r="I35" s="185"/>
      <c r="J35" s="185"/>
      <c r="K35" s="185"/>
      <c r="L35" s="185"/>
      <c r="M35" s="185"/>
      <c r="N35" s="185"/>
      <c r="O35" s="185"/>
      <c r="P35" s="358"/>
      <c r="Q35" s="368"/>
      <c r="R35" s="368"/>
      <c r="S35" s="368"/>
      <c r="T35" s="368"/>
      <c r="U35" s="412"/>
      <c r="V35" s="426" t="s">
        <v>15</v>
      </c>
      <c r="W35" s="436"/>
      <c r="X35" s="446"/>
      <c r="Y35" s="446"/>
      <c r="Z35" s="446"/>
      <c r="AA35" s="446"/>
      <c r="AB35" s="475"/>
      <c r="AC35" s="426" t="s">
        <v>15</v>
      </c>
      <c r="AD35" s="492"/>
      <c r="AE35" s="495"/>
      <c r="AF35" s="495"/>
      <c r="AG35" s="495"/>
      <c r="AH35" s="495"/>
      <c r="AI35" s="516"/>
      <c r="AJ35" s="420" t="s">
        <v>15</v>
      </c>
    </row>
    <row r="36" spans="1:52" s="116" customFormat="1" ht="6" customHeight="1">
      <c r="A36" s="128"/>
      <c r="B36" s="151"/>
      <c r="C36" s="226"/>
      <c r="D36" s="128"/>
      <c r="E36" s="128"/>
      <c r="F36" s="128"/>
      <c r="G36" s="128"/>
      <c r="H36" s="128"/>
      <c r="I36" s="128"/>
      <c r="J36" s="128"/>
      <c r="K36" s="296"/>
      <c r="L36" s="296"/>
      <c r="M36" s="296"/>
      <c r="N36" s="296"/>
      <c r="O36" s="296"/>
      <c r="P36" s="296"/>
      <c r="Q36" s="296"/>
      <c r="R36" s="296"/>
      <c r="S36" s="383"/>
      <c r="T36" s="395"/>
      <c r="U36" s="395"/>
      <c r="V36" s="395"/>
      <c r="W36" s="395"/>
      <c r="X36" s="395"/>
      <c r="Y36" s="395"/>
      <c r="Z36" s="128"/>
      <c r="AA36" s="128"/>
      <c r="AB36" s="383"/>
      <c r="AC36" s="395"/>
      <c r="AD36" s="395"/>
      <c r="AE36" s="395"/>
      <c r="AF36" s="395"/>
      <c r="AG36" s="395"/>
      <c r="AH36" s="395"/>
      <c r="AI36" s="128"/>
      <c r="AJ36" s="128"/>
      <c r="AU36" s="602"/>
    </row>
    <row r="37" spans="1:52" s="116" customFormat="1" ht="12" customHeight="1">
      <c r="A37" s="142" t="s">
        <v>269</v>
      </c>
      <c r="B37" s="189" t="s">
        <v>270</v>
      </c>
      <c r="C37" s="189"/>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U37" s="602"/>
    </row>
    <row r="38" spans="1:52" s="116" customFormat="1" ht="22.5" customHeight="1">
      <c r="A38" s="142" t="s">
        <v>269</v>
      </c>
      <c r="B38" s="189" t="s">
        <v>272</v>
      </c>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U38" s="602"/>
    </row>
    <row r="39" spans="1:52" s="116" customFormat="1" ht="24.75" customHeight="1">
      <c r="A39" s="142" t="s">
        <v>269</v>
      </c>
      <c r="B39" s="189" t="s">
        <v>290</v>
      </c>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U39" s="602"/>
    </row>
    <row r="40" spans="1:52" s="115" customFormat="1" ht="6" customHeight="1">
      <c r="A40" s="133"/>
      <c r="B40" s="147"/>
      <c r="C40" s="195"/>
      <c r="D40" s="133"/>
      <c r="E40" s="133"/>
      <c r="F40" s="133"/>
      <c r="G40" s="133"/>
      <c r="H40" s="133"/>
      <c r="I40" s="133"/>
      <c r="J40" s="133"/>
      <c r="K40" s="298"/>
      <c r="L40" s="298"/>
      <c r="M40" s="298"/>
      <c r="N40" s="298"/>
      <c r="O40" s="298"/>
      <c r="P40" s="298"/>
      <c r="Q40" s="298"/>
      <c r="R40" s="298"/>
      <c r="S40" s="384"/>
      <c r="T40" s="396"/>
      <c r="U40" s="396"/>
      <c r="V40" s="396"/>
      <c r="W40" s="396"/>
      <c r="X40" s="396"/>
      <c r="Y40" s="396"/>
      <c r="Z40" s="133"/>
      <c r="AA40" s="133"/>
      <c r="AB40" s="384"/>
      <c r="AC40" s="396"/>
      <c r="AD40" s="396"/>
      <c r="AE40" s="396"/>
      <c r="AF40" s="396"/>
      <c r="AG40" s="396"/>
      <c r="AH40" s="396"/>
      <c r="AI40" s="133"/>
      <c r="AJ40" s="133"/>
      <c r="AK40" s="133"/>
      <c r="AL40" s="133"/>
      <c r="AM40" s="133"/>
      <c r="AW40" s="605"/>
    </row>
    <row r="41" spans="1:52" s="115" customFormat="1" ht="14.25">
      <c r="A41" s="133" t="s">
        <v>38</v>
      </c>
      <c r="B41" s="147" t="s">
        <v>167</v>
      </c>
      <c r="C41" s="195"/>
      <c r="D41" s="133"/>
      <c r="E41" s="133"/>
      <c r="F41" s="133"/>
      <c r="G41" s="133"/>
      <c r="H41" s="133"/>
      <c r="I41" s="133"/>
      <c r="J41" s="133"/>
      <c r="K41" s="298"/>
      <c r="L41" s="298"/>
      <c r="M41" s="298"/>
      <c r="N41" s="298"/>
      <c r="O41" s="298"/>
      <c r="P41" s="298"/>
      <c r="Q41" s="298"/>
      <c r="R41" s="298"/>
      <c r="S41" s="384"/>
      <c r="T41" s="396"/>
      <c r="U41" s="396"/>
      <c r="V41" s="396"/>
      <c r="W41" s="396"/>
      <c r="X41" s="396"/>
      <c r="Y41" s="396"/>
      <c r="Z41" s="133"/>
      <c r="AA41" s="133"/>
      <c r="AB41" s="384"/>
      <c r="AC41" s="396"/>
      <c r="AD41" s="396"/>
      <c r="AE41" s="396"/>
      <c r="AF41" s="396"/>
      <c r="AG41" s="396"/>
      <c r="AH41" s="396"/>
      <c r="AI41" s="133"/>
      <c r="AJ41" s="133"/>
      <c r="AK41" s="133"/>
      <c r="AL41" s="133"/>
      <c r="AM41" s="133"/>
      <c r="AW41" s="605"/>
    </row>
    <row r="42" spans="1:52" s="115" customFormat="1" ht="4.5" customHeight="1">
      <c r="A42" s="133"/>
      <c r="B42" s="147"/>
      <c r="C42" s="195"/>
      <c r="D42" s="133"/>
      <c r="E42" s="133"/>
      <c r="F42" s="133"/>
      <c r="G42" s="133"/>
      <c r="H42" s="133"/>
      <c r="I42" s="133"/>
      <c r="J42" s="133"/>
      <c r="K42" s="298"/>
      <c r="L42" s="298"/>
      <c r="M42" s="298"/>
      <c r="N42" s="298"/>
      <c r="O42" s="298"/>
      <c r="P42" s="298"/>
      <c r="Q42" s="298"/>
      <c r="R42" s="298"/>
      <c r="S42" s="384"/>
      <c r="T42" s="396"/>
      <c r="U42" s="396"/>
      <c r="V42" s="396"/>
      <c r="W42" s="396"/>
      <c r="X42" s="396"/>
      <c r="Y42" s="396"/>
      <c r="Z42" s="133"/>
      <c r="AA42" s="133"/>
      <c r="AB42" s="384"/>
      <c r="AC42" s="396"/>
      <c r="AD42" s="396"/>
      <c r="AE42" s="396"/>
      <c r="AF42" s="396"/>
      <c r="AG42" s="396"/>
      <c r="AH42" s="396"/>
      <c r="AI42" s="133"/>
      <c r="AJ42" s="133"/>
      <c r="AK42" s="133"/>
      <c r="AL42" s="133"/>
      <c r="AM42" s="133"/>
      <c r="AW42" s="605"/>
    </row>
    <row r="43" spans="1:52" s="115" customFormat="1" ht="39" customHeight="1">
      <c r="A43" s="143"/>
      <c r="B43" s="190"/>
      <c r="C43" s="190"/>
      <c r="D43" s="190"/>
      <c r="E43" s="190"/>
      <c r="F43" s="190"/>
      <c r="G43" s="190"/>
      <c r="H43" s="190"/>
      <c r="I43" s="190"/>
      <c r="J43" s="190"/>
      <c r="K43" s="299" t="s">
        <v>127</v>
      </c>
      <c r="L43" s="307"/>
      <c r="M43" s="317"/>
      <c r="N43" s="299" t="s">
        <v>187</v>
      </c>
      <c r="O43" s="307"/>
      <c r="P43" s="307"/>
      <c r="Q43" s="307"/>
      <c r="R43" s="317"/>
      <c r="S43" s="385" t="s">
        <v>115</v>
      </c>
      <c r="T43" s="397"/>
      <c r="U43" s="397"/>
      <c r="V43" s="397"/>
      <c r="W43" s="437"/>
      <c r="X43" s="385" t="s">
        <v>84</v>
      </c>
      <c r="Y43" s="397"/>
      <c r="Z43" s="397"/>
      <c r="AA43" s="397"/>
      <c r="AB43" s="397"/>
      <c r="AC43" s="397" t="s">
        <v>50</v>
      </c>
      <c r="AD43" s="397"/>
      <c r="AE43" s="437"/>
      <c r="AF43" s="385" t="s">
        <v>78</v>
      </c>
      <c r="AG43" s="397"/>
      <c r="AH43" s="397"/>
      <c r="AI43" s="397"/>
      <c r="AJ43" s="437"/>
      <c r="AK43" s="567"/>
      <c r="AL43" s="578" t="s">
        <v>288</v>
      </c>
      <c r="AM43" s="583"/>
      <c r="AO43" s="592"/>
      <c r="AW43" s="605"/>
    </row>
    <row r="44" spans="1:52" s="115" customFormat="1" ht="15.75" customHeight="1">
      <c r="A44" s="144" t="s">
        <v>1</v>
      </c>
      <c r="B44" s="173"/>
      <c r="C44" s="173"/>
      <c r="D44" s="173"/>
      <c r="E44" s="173"/>
      <c r="F44" s="173"/>
      <c r="G44" s="173"/>
      <c r="H44" s="173"/>
      <c r="I44" s="173"/>
      <c r="J44" s="173"/>
      <c r="K44" s="300"/>
      <c r="L44" s="308" t="b">
        <v>0</v>
      </c>
      <c r="M44" s="318"/>
      <c r="N44" s="328"/>
      <c r="O44" s="344"/>
      <c r="P44" s="344"/>
      <c r="Q44" s="369"/>
      <c r="R44" s="378" t="s">
        <v>15</v>
      </c>
      <c r="S44" s="386" t="str">
        <f>IF(L44,('別紙様式3-2'!Y8-'別紙様式3-2'!R7-'別紙様式3-2'!R9)/'別紙様式3-2'!AB8,"（対象外）")</f>
        <v>（対象外）</v>
      </c>
      <c r="T44" s="398"/>
      <c r="U44" s="398"/>
      <c r="V44" s="398"/>
      <c r="W44" s="438" t="str">
        <f>IF($L44,"円","")</f>
        <v/>
      </c>
      <c r="X44" s="447" t="str">
        <f>IF(L44,S44-N44,"（対象外）")</f>
        <v>（対象外）</v>
      </c>
      <c r="Y44" s="457"/>
      <c r="Z44" s="457"/>
      <c r="AA44" s="457"/>
      <c r="AB44" s="476" t="str">
        <f>IF($L44,"円","")</f>
        <v/>
      </c>
      <c r="AC44" s="485" t="str">
        <f>IF(AND(L44,L45),X44/X45,IF(AND(L44,L46),X44/X46,"-"))</f>
        <v>-</v>
      </c>
      <c r="AD44" s="485"/>
      <c r="AE44" s="496"/>
      <c r="AF44" s="503"/>
      <c r="AG44" s="508"/>
      <c r="AH44" s="508"/>
      <c r="AI44" s="508"/>
      <c r="AJ44" s="540"/>
      <c r="AK44" s="220" t="s">
        <v>227</v>
      </c>
      <c r="AL44" s="579" t="str">
        <f>IFERROR(IF(AND(L44,L45),IF(AC44&gt;=1,"○","☓"),IF(AND(L44,L46),IF(AC44&gt;=2,"○","☓"),"")),"")</f>
        <v/>
      </c>
      <c r="AM44" s="584" t="s">
        <v>145</v>
      </c>
      <c r="AO44" s="593" t="s">
        <v>105</v>
      </c>
      <c r="AP44" s="598"/>
      <c r="AQ44" s="600"/>
      <c r="AR44" s="600"/>
      <c r="AS44" s="600"/>
      <c r="AT44" s="600"/>
      <c r="AU44" s="600"/>
      <c r="AV44" s="600"/>
      <c r="AW44" s="600"/>
      <c r="AX44" s="600"/>
      <c r="AY44" s="600"/>
      <c r="AZ44" s="607"/>
    </row>
    <row r="45" spans="1:52" s="115" customFormat="1" ht="15.75" customHeight="1">
      <c r="A45" s="145" t="s">
        <v>168</v>
      </c>
      <c r="B45" s="191"/>
      <c r="C45" s="191"/>
      <c r="D45" s="191"/>
      <c r="E45" s="191"/>
      <c r="F45" s="191"/>
      <c r="G45" s="191"/>
      <c r="H45" s="191"/>
      <c r="I45" s="191"/>
      <c r="J45" s="191"/>
      <c r="K45" s="301"/>
      <c r="L45" s="309" t="b">
        <v>0</v>
      </c>
      <c r="M45" s="319"/>
      <c r="N45" s="329"/>
      <c r="O45" s="345"/>
      <c r="P45" s="345"/>
      <c r="Q45" s="370"/>
      <c r="R45" s="379" t="s">
        <v>15</v>
      </c>
      <c r="S45" s="387" t="str">
        <f>IF(L45,('別紙様式3-2'!Z8-'別紙様式3-2'!S7-'別紙様式3-2'!S9)/'別紙様式3-2'!AC8,"（対象外）")</f>
        <v>（対象外）</v>
      </c>
      <c r="T45" s="399"/>
      <c r="U45" s="399"/>
      <c r="V45" s="399"/>
      <c r="W45" s="439" t="str">
        <f>IF($L45,"円","")</f>
        <v/>
      </c>
      <c r="X45" s="448" t="str">
        <f>IF(L45,S45-N45,"（対象外）")</f>
        <v>（対象外）</v>
      </c>
      <c r="Y45" s="458"/>
      <c r="Z45" s="458"/>
      <c r="AA45" s="458"/>
      <c r="AB45" s="477" t="str">
        <f>IF($L45,"円","")</f>
        <v/>
      </c>
      <c r="AC45" s="486" t="str">
        <f>IF(AND(L45,OR(L44,L46)),1,"-")</f>
        <v>-</v>
      </c>
      <c r="AD45" s="486"/>
      <c r="AE45" s="497"/>
      <c r="AF45" s="504"/>
      <c r="AG45" s="509"/>
      <c r="AH45" s="509"/>
      <c r="AI45" s="509"/>
      <c r="AJ45" s="541"/>
      <c r="AK45" s="220" t="s">
        <v>227</v>
      </c>
      <c r="AL45" s="579" t="str">
        <f>IFERROR(IF(AND(L45,L46),IF(AC46&lt;=0.5,"○","☓"),""),"")</f>
        <v/>
      </c>
      <c r="AM45" s="585" t="s">
        <v>228</v>
      </c>
      <c r="AO45" s="593" t="s">
        <v>107</v>
      </c>
      <c r="AP45" s="598"/>
      <c r="AQ45" s="600"/>
      <c r="AR45" s="600"/>
      <c r="AS45" s="600"/>
      <c r="AT45" s="600"/>
      <c r="AU45" s="600"/>
      <c r="AV45" s="600"/>
      <c r="AW45" s="600"/>
      <c r="AX45" s="600"/>
      <c r="AY45" s="600"/>
      <c r="AZ45" s="607"/>
    </row>
    <row r="46" spans="1:52" s="115" customFormat="1" ht="15.75" customHeight="1">
      <c r="A46" s="146" t="s">
        <v>32</v>
      </c>
      <c r="B46" s="192"/>
      <c r="C46" s="192"/>
      <c r="D46" s="192"/>
      <c r="E46" s="192"/>
      <c r="F46" s="192"/>
      <c r="G46" s="192"/>
      <c r="H46" s="192"/>
      <c r="I46" s="192"/>
      <c r="J46" s="192"/>
      <c r="K46" s="302"/>
      <c r="L46" s="310" t="b">
        <v>0</v>
      </c>
      <c r="M46" s="320"/>
      <c r="N46" s="330"/>
      <c r="O46" s="346"/>
      <c r="P46" s="346"/>
      <c r="Q46" s="371"/>
      <c r="R46" s="380" t="s">
        <v>15</v>
      </c>
      <c r="S46" s="388" t="str">
        <f>IF(L46,('別紙様式3-2'!AA8-'別紙様式3-2'!T9)/'別紙様式3-2'!AD8,"（対象外）")</f>
        <v>（対象外）</v>
      </c>
      <c r="T46" s="400"/>
      <c r="U46" s="400"/>
      <c r="V46" s="400"/>
      <c r="W46" s="380" t="str">
        <f>IF($L46,"円","")</f>
        <v/>
      </c>
      <c r="X46" s="449" t="str">
        <f>IF(L46,S46-N46,"（対象外）")</f>
        <v>（対象外）</v>
      </c>
      <c r="Y46" s="459"/>
      <c r="Z46" s="459"/>
      <c r="AA46" s="459"/>
      <c r="AB46" s="478" t="str">
        <f>IF($L46,"円","")</f>
        <v/>
      </c>
      <c r="AC46" s="487" t="str">
        <f>IF(AND(L45,L46),X46/X45,IF(AND(L44,L46),1,"-"))</f>
        <v>-</v>
      </c>
      <c r="AD46" s="487"/>
      <c r="AE46" s="498"/>
      <c r="AF46" s="505"/>
      <c r="AG46" s="510"/>
      <c r="AH46" s="510"/>
      <c r="AI46" s="517"/>
      <c r="AJ46" s="542" t="s">
        <v>15</v>
      </c>
      <c r="AK46" s="220"/>
      <c r="AL46" s="220"/>
      <c r="AM46" s="220"/>
      <c r="AO46" s="594" t="str">
        <f>IFERROR(IF(AF46&lt;=4400000,"○","☓"),"")</f>
        <v>○</v>
      </c>
      <c r="AP46" s="599" t="s">
        <v>108</v>
      </c>
      <c r="AQ46" s="600"/>
      <c r="AR46" s="600"/>
      <c r="AS46" s="600"/>
      <c r="AT46" s="600"/>
      <c r="AU46" s="600"/>
      <c r="AV46" s="600"/>
      <c r="AW46" s="600"/>
      <c r="AX46" s="600"/>
      <c r="AY46" s="600"/>
      <c r="AZ46" s="607"/>
    </row>
    <row r="47" spans="1:52" s="115" customFormat="1" ht="4.5" customHeight="1">
      <c r="A47" s="147"/>
      <c r="B47" s="133"/>
      <c r="C47" s="133"/>
      <c r="D47" s="133"/>
      <c r="E47" s="133"/>
      <c r="F47" s="133"/>
      <c r="G47" s="133"/>
      <c r="H47" s="133"/>
      <c r="I47" s="133"/>
      <c r="J47" s="133"/>
      <c r="K47" s="303"/>
      <c r="L47" s="303"/>
      <c r="M47" s="303"/>
      <c r="N47" s="331"/>
      <c r="O47" s="331"/>
      <c r="P47" s="331"/>
      <c r="Q47" s="331"/>
      <c r="R47" s="381"/>
      <c r="S47" s="389"/>
      <c r="T47" s="389"/>
      <c r="U47" s="389"/>
      <c r="V47" s="389"/>
      <c r="W47" s="381"/>
      <c r="X47" s="450"/>
      <c r="Y47" s="450"/>
      <c r="Z47" s="450"/>
      <c r="AA47" s="450"/>
      <c r="AB47" s="220"/>
      <c r="AC47" s="488"/>
      <c r="AD47" s="488"/>
      <c r="AE47" s="488"/>
      <c r="AF47" s="331"/>
      <c r="AG47" s="331"/>
      <c r="AH47" s="331"/>
      <c r="AI47" s="331"/>
      <c r="AJ47" s="220"/>
      <c r="AK47" s="220"/>
      <c r="AL47" s="220"/>
      <c r="AM47" s="220"/>
      <c r="AO47" s="594"/>
      <c r="AP47" s="599"/>
      <c r="AQ47" s="600"/>
      <c r="AR47" s="600"/>
      <c r="AS47" s="600"/>
      <c r="AT47" s="600"/>
      <c r="AU47" s="600"/>
      <c r="AV47" s="600"/>
      <c r="AW47" s="600"/>
      <c r="AX47" s="600"/>
      <c r="AY47" s="600"/>
      <c r="AZ47" s="607"/>
    </row>
    <row r="48" spans="1:52" s="115" customFormat="1" ht="15" customHeight="1">
      <c r="A48" s="133"/>
      <c r="B48" s="193" t="s">
        <v>271</v>
      </c>
      <c r="C48" s="133"/>
      <c r="D48" s="133"/>
      <c r="E48" s="133"/>
      <c r="F48" s="133"/>
      <c r="G48" s="133"/>
      <c r="H48" s="133"/>
      <c r="I48" s="133"/>
      <c r="J48" s="133"/>
      <c r="K48" s="298"/>
      <c r="L48" s="298"/>
      <c r="M48" s="298"/>
      <c r="N48" s="298"/>
      <c r="O48" s="298"/>
      <c r="P48" s="298"/>
      <c r="Q48" s="298"/>
      <c r="R48" s="298"/>
      <c r="S48" s="381"/>
      <c r="T48" s="381"/>
      <c r="U48" s="381"/>
      <c r="V48" s="381"/>
      <c r="W48" s="381"/>
      <c r="X48" s="381"/>
      <c r="Y48" s="381"/>
      <c r="Z48" s="381"/>
      <c r="AA48" s="381"/>
      <c r="AB48" s="381"/>
      <c r="AC48" s="381"/>
      <c r="AD48" s="381"/>
      <c r="AE48" s="381"/>
      <c r="AF48" s="381"/>
      <c r="AG48" s="511"/>
      <c r="AH48" s="511"/>
      <c r="AI48" s="518"/>
      <c r="AJ48" s="518"/>
      <c r="AK48" s="518"/>
      <c r="AL48" s="580"/>
      <c r="AM48" s="586"/>
      <c r="AO48" s="594" t="str">
        <f>IFERROR(IF(OR(AND(NOT(L44),NOT(L45),NOT(L46)),AND(NOT(L44),NOT(L45),L46)),"☓","○"),"")</f>
        <v>☓</v>
      </c>
      <c r="AP48" s="599" t="s">
        <v>109</v>
      </c>
      <c r="AQ48" s="600"/>
      <c r="AR48" s="600"/>
      <c r="AS48" s="600"/>
      <c r="AT48" s="600"/>
      <c r="AU48" s="600"/>
      <c r="AV48" s="600"/>
      <c r="AW48" s="600"/>
      <c r="AX48" s="600"/>
      <c r="AY48" s="600"/>
      <c r="AZ48" s="607"/>
    </row>
    <row r="49" spans="1:63" s="115" customFormat="1" ht="17.25" customHeight="1">
      <c r="A49" s="133"/>
      <c r="B49" s="147"/>
      <c r="C49" s="133"/>
      <c r="D49" s="133"/>
      <c r="E49" s="133"/>
      <c r="F49" s="133"/>
      <c r="G49" s="133"/>
      <c r="H49" s="133"/>
      <c r="I49" s="133"/>
      <c r="J49" s="133"/>
      <c r="K49" s="298"/>
      <c r="L49" s="298"/>
      <c r="M49" s="298"/>
      <c r="N49" s="298"/>
      <c r="O49" s="298"/>
      <c r="P49" s="298"/>
      <c r="Q49" s="298"/>
      <c r="R49" s="298"/>
      <c r="S49" s="381"/>
      <c r="T49" s="381"/>
      <c r="U49" s="381"/>
      <c r="V49" s="381"/>
      <c r="W49" s="381"/>
      <c r="X49" s="381"/>
      <c r="Y49" s="381"/>
      <c r="Z49" s="381"/>
      <c r="AA49" s="381"/>
      <c r="AB49" s="381"/>
      <c r="AC49" s="381"/>
      <c r="AD49" s="381"/>
      <c r="AE49" s="381"/>
      <c r="AF49" s="381"/>
      <c r="AG49" s="511"/>
      <c r="AH49" s="511"/>
      <c r="AI49" s="518"/>
      <c r="AJ49" s="518"/>
      <c r="AK49" s="568"/>
      <c r="AL49" s="581" t="s">
        <v>289</v>
      </c>
      <c r="AM49" s="587"/>
      <c r="AW49" s="605"/>
    </row>
    <row r="50" spans="1:63" s="115" customFormat="1" ht="27" customHeight="1">
      <c r="A50" s="133" t="s">
        <v>41</v>
      </c>
      <c r="B50" s="194" t="s">
        <v>169</v>
      </c>
      <c r="C50" s="133"/>
      <c r="D50" s="133"/>
      <c r="E50" s="133"/>
      <c r="F50" s="133"/>
      <c r="G50" s="133"/>
      <c r="H50" s="133"/>
      <c r="I50" s="133"/>
      <c r="J50" s="133"/>
      <c r="K50" s="298"/>
      <c r="L50" s="298"/>
      <c r="M50" s="298"/>
      <c r="N50" s="298"/>
      <c r="O50" s="298"/>
      <c r="P50" s="298"/>
      <c r="Q50" s="298"/>
      <c r="R50" s="298"/>
      <c r="X50" s="451" t="s">
        <v>111</v>
      </c>
      <c r="Y50" s="460"/>
      <c r="Z50" s="460"/>
      <c r="AA50" s="460"/>
      <c r="AB50" s="460"/>
      <c r="AC50" s="460"/>
      <c r="AD50" s="460"/>
      <c r="AE50" s="499"/>
      <c r="AF50" s="506">
        <f>'別紙様式3-2'!AE8</f>
        <v>0</v>
      </c>
      <c r="AG50" s="512"/>
      <c r="AH50" s="512"/>
      <c r="AI50" s="519" t="s">
        <v>16</v>
      </c>
      <c r="AJ50" s="543"/>
      <c r="AK50" s="133"/>
      <c r="AL50" s="582" t="str">
        <f t="array" ref="AL50">IF('別紙様式3-2'!AF8="","",IF(OR(AF50&gt;='別紙様式3-2'!AF8,(C53:C56)=TRUE),"○","☓"))</f>
        <v/>
      </c>
      <c r="AM50" s="588" t="s">
        <v>229</v>
      </c>
      <c r="AO50" s="593" t="s">
        <v>110</v>
      </c>
      <c r="AP50" s="598"/>
      <c r="AQ50" s="600"/>
      <c r="AR50" s="600"/>
      <c r="AS50" s="600"/>
      <c r="AT50" s="600"/>
      <c r="AU50" s="600"/>
      <c r="AV50" s="600"/>
      <c r="AW50" s="600"/>
      <c r="AX50" s="600"/>
      <c r="AY50" s="600"/>
      <c r="AZ50" s="607"/>
      <c r="BK50" s="605"/>
    </row>
    <row r="51" spans="1:63" s="115" customFormat="1" ht="4.5" customHeight="1">
      <c r="A51" s="133"/>
      <c r="B51" s="195"/>
      <c r="C51" s="133"/>
      <c r="D51" s="133"/>
      <c r="E51" s="133"/>
      <c r="F51" s="133"/>
      <c r="G51" s="133"/>
      <c r="H51" s="133"/>
      <c r="I51" s="133"/>
      <c r="J51" s="133"/>
      <c r="K51" s="298"/>
      <c r="L51" s="298"/>
      <c r="M51" s="298"/>
      <c r="N51" s="298"/>
      <c r="O51" s="298"/>
      <c r="P51" s="298"/>
      <c r="Q51" s="298"/>
      <c r="R51" s="298"/>
      <c r="AW51" s="605"/>
    </row>
    <row r="52" spans="1:63" s="115" customFormat="1" ht="15" customHeight="1">
      <c r="A52" s="133"/>
      <c r="B52" s="196" t="s">
        <v>125</v>
      </c>
      <c r="C52" s="232"/>
      <c r="D52" s="232"/>
      <c r="E52" s="232"/>
      <c r="F52" s="232"/>
      <c r="G52" s="232"/>
      <c r="H52" s="232"/>
      <c r="I52" s="232"/>
      <c r="J52" s="232"/>
      <c r="K52" s="304"/>
      <c r="L52" s="304"/>
      <c r="M52" s="304"/>
      <c r="N52" s="304"/>
      <c r="O52" s="304"/>
      <c r="P52" s="304"/>
      <c r="Q52" s="304"/>
      <c r="R52" s="304"/>
      <c r="S52" s="304"/>
      <c r="T52" s="304"/>
      <c r="U52" s="304"/>
      <c r="V52" s="232"/>
      <c r="W52" s="232"/>
      <c r="X52" s="232"/>
      <c r="Y52" s="232"/>
      <c r="Z52" s="304"/>
      <c r="AA52" s="304"/>
      <c r="AB52" s="304"/>
      <c r="AC52" s="304"/>
      <c r="AD52" s="304"/>
      <c r="AE52" s="304"/>
      <c r="AF52" s="304"/>
      <c r="AG52" s="304"/>
      <c r="AH52" s="304"/>
      <c r="AI52" s="520"/>
      <c r="AJ52" s="298"/>
      <c r="AK52" s="298"/>
      <c r="AL52" s="298"/>
      <c r="AM52" s="298"/>
      <c r="AW52" s="605"/>
    </row>
    <row r="53" spans="1:63" s="115" customFormat="1" ht="15" customHeight="1">
      <c r="A53" s="133"/>
      <c r="B53" s="197"/>
      <c r="C53" s="233" t="b">
        <v>0</v>
      </c>
      <c r="D53" s="193" t="s">
        <v>81</v>
      </c>
      <c r="E53" s="255"/>
      <c r="F53" s="255"/>
      <c r="G53" s="255"/>
      <c r="H53" s="255"/>
      <c r="I53" s="255"/>
      <c r="J53" s="255"/>
      <c r="K53" s="305"/>
      <c r="L53" s="305"/>
      <c r="M53" s="305"/>
      <c r="N53" s="305"/>
      <c r="O53" s="305"/>
      <c r="P53" s="305"/>
      <c r="Q53" s="305"/>
      <c r="R53" s="305"/>
      <c r="S53" s="305"/>
      <c r="T53" s="305"/>
      <c r="U53" s="305"/>
      <c r="V53" s="255"/>
      <c r="W53" s="255"/>
      <c r="X53" s="255"/>
      <c r="Y53" s="255"/>
      <c r="Z53" s="305"/>
      <c r="AA53" s="305"/>
      <c r="AB53" s="305"/>
      <c r="AC53" s="305"/>
      <c r="AD53" s="305"/>
      <c r="AE53" s="305"/>
      <c r="AF53" s="305"/>
      <c r="AG53" s="305"/>
      <c r="AH53" s="305"/>
      <c r="AI53" s="521"/>
      <c r="AJ53" s="298"/>
      <c r="AK53" s="298"/>
      <c r="AL53" s="298"/>
      <c r="AM53" s="298"/>
      <c r="AW53" s="605"/>
    </row>
    <row r="54" spans="1:63" s="115" customFormat="1" ht="15" customHeight="1">
      <c r="A54" s="133"/>
      <c r="B54" s="197"/>
      <c r="C54" s="233" t="b">
        <v>0</v>
      </c>
      <c r="D54" s="193" t="s">
        <v>124</v>
      </c>
      <c r="E54" s="255"/>
      <c r="F54" s="255"/>
      <c r="G54" s="255"/>
      <c r="H54" s="255"/>
      <c r="I54" s="255"/>
      <c r="J54" s="255"/>
      <c r="K54" s="305"/>
      <c r="L54" s="305"/>
      <c r="M54" s="305"/>
      <c r="N54" s="305"/>
      <c r="O54" s="305"/>
      <c r="P54" s="305"/>
      <c r="Q54" s="305"/>
      <c r="R54" s="305"/>
      <c r="S54" s="305"/>
      <c r="T54" s="305"/>
      <c r="U54" s="305"/>
      <c r="V54" s="255"/>
      <c r="W54" s="255"/>
      <c r="X54" s="255"/>
      <c r="Y54" s="255"/>
      <c r="Z54" s="305"/>
      <c r="AA54" s="305"/>
      <c r="AB54" s="305"/>
      <c r="AC54" s="305"/>
      <c r="AD54" s="305"/>
      <c r="AE54" s="305"/>
      <c r="AF54" s="305"/>
      <c r="AG54" s="305"/>
      <c r="AH54" s="305"/>
      <c r="AI54" s="521"/>
      <c r="AJ54" s="298"/>
      <c r="AK54" s="298"/>
      <c r="AL54" s="298"/>
      <c r="AM54" s="298"/>
      <c r="AW54" s="605"/>
    </row>
    <row r="55" spans="1:63" s="115" customFormat="1" ht="27" customHeight="1">
      <c r="A55" s="133"/>
      <c r="B55" s="197"/>
      <c r="C55" s="233" t="b">
        <v>0</v>
      </c>
      <c r="D55" s="248" t="s">
        <v>126</v>
      </c>
      <c r="E55" s="248"/>
      <c r="F55" s="248"/>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522"/>
      <c r="AJ55" s="544"/>
      <c r="AK55" s="544"/>
      <c r="AL55" s="544"/>
      <c r="AM55" s="544"/>
      <c r="AO55" s="595"/>
      <c r="AP55" s="595"/>
      <c r="AW55" s="605"/>
    </row>
    <row r="56" spans="1:63" s="115" customFormat="1" ht="15" customHeight="1">
      <c r="A56" s="133"/>
      <c r="B56" s="197"/>
      <c r="C56" s="233" t="b">
        <v>0</v>
      </c>
      <c r="D56" s="193" t="s">
        <v>44</v>
      </c>
      <c r="E56" s="255"/>
      <c r="F56" s="255" t="s">
        <v>39</v>
      </c>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523" t="s">
        <v>14</v>
      </c>
      <c r="AJ56" s="298"/>
      <c r="AK56" s="298"/>
      <c r="AL56" s="298"/>
      <c r="AM56" s="298"/>
      <c r="AW56" s="605"/>
    </row>
    <row r="57" spans="1:63" s="115" customFormat="1" ht="6" customHeight="1">
      <c r="A57" s="133"/>
      <c r="B57" s="198"/>
      <c r="C57" s="234"/>
      <c r="D57" s="249"/>
      <c r="E57" s="234"/>
      <c r="F57" s="234"/>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524"/>
      <c r="AJ57" s="545"/>
      <c r="AK57" s="298"/>
      <c r="AL57" s="298"/>
      <c r="AM57" s="298"/>
      <c r="AW57" s="605"/>
    </row>
    <row r="58" spans="1:63" s="115" customFormat="1" ht="6" customHeight="1">
      <c r="A58" s="133"/>
      <c r="B58" s="133"/>
      <c r="C58" s="133"/>
      <c r="D58" s="147"/>
      <c r="E58" s="133"/>
      <c r="F58" s="133"/>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298"/>
      <c r="AK58" s="298"/>
      <c r="AL58" s="298"/>
      <c r="AM58" s="298"/>
      <c r="AW58" s="605"/>
    </row>
    <row r="59" spans="1:63" s="115" customFormat="1" ht="6" customHeight="1">
      <c r="A59" s="133"/>
      <c r="B59" s="133"/>
      <c r="C59" s="133"/>
      <c r="D59" s="147"/>
      <c r="E59" s="133"/>
      <c r="F59" s="133"/>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298"/>
      <c r="AK59" s="298"/>
      <c r="AL59" s="298"/>
      <c r="AM59" s="298"/>
      <c r="AW59" s="605"/>
    </row>
    <row r="60" spans="1:63" s="117" customFormat="1" ht="21" customHeight="1">
      <c r="A60" s="148" t="s">
        <v>219</v>
      </c>
      <c r="B60" s="199" t="s">
        <v>193</v>
      </c>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465"/>
      <c r="AA60" s="465"/>
      <c r="AB60" s="454"/>
      <c r="AC60" s="453"/>
      <c r="AD60" s="453"/>
      <c r="AE60" s="500"/>
      <c r="AF60" s="507"/>
      <c r="AG60" s="507"/>
      <c r="AH60" s="507"/>
      <c r="AI60" s="507"/>
      <c r="AJ60" s="546"/>
      <c r="AK60" s="116"/>
      <c r="AT60" s="601"/>
    </row>
    <row r="61" spans="1:63" s="117" customFormat="1" ht="21" customHeight="1">
      <c r="A61" s="149"/>
      <c r="B61" s="200" t="s">
        <v>7</v>
      </c>
      <c r="C61" s="235"/>
      <c r="D61" s="235"/>
      <c r="E61" s="235"/>
      <c r="F61" s="235"/>
      <c r="G61" s="235"/>
      <c r="H61" s="235"/>
      <c r="I61" s="235"/>
      <c r="J61" s="235"/>
      <c r="K61" s="235"/>
      <c r="L61" s="311"/>
      <c r="M61" s="321">
        <f>SUM('別紙様式3-3'!V16)</f>
        <v>0</v>
      </c>
      <c r="N61" s="332"/>
      <c r="O61" s="332"/>
      <c r="P61" s="332"/>
      <c r="Q61" s="332"/>
      <c r="R61" s="332"/>
      <c r="S61" s="391"/>
      <c r="T61" s="401" t="s">
        <v>15</v>
      </c>
      <c r="U61" s="413"/>
      <c r="V61" s="427"/>
      <c r="W61" s="427"/>
      <c r="X61" s="452"/>
      <c r="Y61" s="461"/>
      <c r="Z61" s="466" t="s">
        <v>227</v>
      </c>
      <c r="AA61" s="469" t="str">
        <f>IF(V62=0,"",IF(V62&gt;=200/3,"○","×"))</f>
        <v/>
      </c>
      <c r="AB61" s="479" t="s">
        <v>273</v>
      </c>
      <c r="AC61" s="453"/>
      <c r="AD61" s="453"/>
      <c r="AE61" s="500"/>
      <c r="AF61" s="453"/>
      <c r="AG61" s="453"/>
      <c r="AH61" s="453"/>
      <c r="AI61" s="489"/>
      <c r="AJ61" s="547"/>
      <c r="AR61" s="601"/>
    </row>
    <row r="62" spans="1:63" s="117" customFormat="1" ht="21" customHeight="1">
      <c r="A62" s="149"/>
      <c r="B62" s="201"/>
      <c r="C62" s="236"/>
      <c r="D62" s="236"/>
      <c r="E62" s="236"/>
      <c r="F62" s="263" t="s">
        <v>45</v>
      </c>
      <c r="G62" s="283"/>
      <c r="H62" s="283"/>
      <c r="I62" s="283"/>
      <c r="J62" s="283"/>
      <c r="K62" s="283"/>
      <c r="L62" s="283"/>
      <c r="M62" s="322">
        <f>SUM('別紙様式3-3'!W16)</f>
        <v>0</v>
      </c>
      <c r="N62" s="333"/>
      <c r="O62" s="333"/>
      <c r="P62" s="333"/>
      <c r="Q62" s="333"/>
      <c r="R62" s="333"/>
      <c r="S62" s="392"/>
      <c r="T62" s="402" t="s">
        <v>15</v>
      </c>
      <c r="U62" s="414" t="s">
        <v>39</v>
      </c>
      <c r="V62" s="428">
        <f>IFERROR(M62/M61*100,0)</f>
        <v>0</v>
      </c>
      <c r="W62" s="440"/>
      <c r="X62" s="453" t="s">
        <v>14</v>
      </c>
      <c r="Y62" s="462" t="s">
        <v>88</v>
      </c>
      <c r="Z62" s="466"/>
      <c r="AA62" s="470"/>
      <c r="AB62" s="480"/>
      <c r="AC62" s="453"/>
      <c r="AD62" s="453"/>
      <c r="AE62" s="500"/>
      <c r="AF62" s="453"/>
      <c r="AG62" s="453"/>
      <c r="AH62" s="453"/>
      <c r="AI62" s="489"/>
      <c r="AJ62" s="547"/>
      <c r="AR62" s="601"/>
    </row>
    <row r="63" spans="1:63" s="117" customFormat="1" ht="21" customHeight="1">
      <c r="A63" s="149"/>
      <c r="B63" s="201"/>
      <c r="C63" s="236"/>
      <c r="D63" s="236"/>
      <c r="E63" s="236"/>
      <c r="F63" s="264"/>
      <c r="G63" s="284"/>
      <c r="H63" s="284"/>
      <c r="I63" s="284"/>
      <c r="J63" s="284"/>
      <c r="K63" s="284"/>
      <c r="L63" s="312"/>
      <c r="M63" s="323" t="s">
        <v>274</v>
      </c>
      <c r="N63" s="323"/>
      <c r="O63" s="323"/>
      <c r="P63" s="359" t="e">
        <f>M62/AF67</f>
        <v>#VALUE!</v>
      </c>
      <c r="Q63" s="372"/>
      <c r="R63" s="372"/>
      <c r="S63" s="393"/>
      <c r="T63" s="403" t="s">
        <v>275</v>
      </c>
      <c r="U63" s="414"/>
      <c r="V63" s="429"/>
      <c r="W63" s="429"/>
      <c r="X63" s="453"/>
      <c r="Y63" s="462"/>
      <c r="Z63" s="466"/>
      <c r="AA63" s="471"/>
      <c r="AB63" s="480"/>
      <c r="AC63" s="453"/>
      <c r="AD63" s="453"/>
      <c r="AE63" s="501"/>
      <c r="AF63" s="453"/>
      <c r="AG63" s="453"/>
      <c r="AH63" s="453"/>
      <c r="AI63" s="453"/>
      <c r="AJ63" s="453"/>
      <c r="AK63" s="453"/>
      <c r="AL63" s="453"/>
      <c r="AM63" s="453"/>
      <c r="AN63" s="589" t="s">
        <v>277</v>
      </c>
      <c r="AO63" s="596"/>
      <c r="AP63" s="596"/>
      <c r="AQ63" s="596"/>
      <c r="AR63" s="596"/>
      <c r="AS63" s="596"/>
      <c r="AT63" s="596"/>
      <c r="AU63" s="603"/>
      <c r="AW63" s="601"/>
    </row>
    <row r="64" spans="1:63" s="117" customFormat="1" ht="21" customHeight="1">
      <c r="A64" s="149"/>
      <c r="B64" s="200" t="s">
        <v>278</v>
      </c>
      <c r="C64" s="235"/>
      <c r="D64" s="235"/>
      <c r="E64" s="235"/>
      <c r="F64" s="235"/>
      <c r="G64" s="235"/>
      <c r="H64" s="235"/>
      <c r="I64" s="235"/>
      <c r="J64" s="235"/>
      <c r="K64" s="235"/>
      <c r="L64" s="311"/>
      <c r="M64" s="321">
        <f>SUM('別紙様式3-3'!X16)</f>
        <v>0</v>
      </c>
      <c r="N64" s="332"/>
      <c r="O64" s="332"/>
      <c r="P64" s="332"/>
      <c r="Q64" s="332"/>
      <c r="R64" s="332"/>
      <c r="S64" s="391"/>
      <c r="T64" s="401" t="s">
        <v>15</v>
      </c>
      <c r="U64" s="413"/>
      <c r="V64" s="427"/>
      <c r="W64" s="427"/>
      <c r="X64" s="452"/>
      <c r="Y64" s="461"/>
      <c r="Z64" s="466" t="s">
        <v>227</v>
      </c>
      <c r="AA64" s="469" t="str">
        <f>IF(V65=0,"",IF(V65&gt;=200/3,"○","×"))</f>
        <v/>
      </c>
      <c r="AB64" s="480"/>
      <c r="AC64" s="453"/>
      <c r="AD64" s="453"/>
      <c r="AE64" s="500"/>
      <c r="AF64" s="453"/>
      <c r="AG64" s="453"/>
      <c r="AH64" s="453"/>
      <c r="AI64" s="453"/>
      <c r="AJ64" s="453"/>
      <c r="AK64" s="453"/>
      <c r="AL64" s="453"/>
      <c r="AM64" s="453"/>
      <c r="AN64" s="590"/>
      <c r="AO64" s="597"/>
      <c r="AP64" s="597"/>
      <c r="AQ64" s="597"/>
      <c r="AR64" s="597"/>
      <c r="AS64" s="597"/>
      <c r="AT64" s="597"/>
      <c r="AU64" s="604"/>
      <c r="AW64" s="601"/>
    </row>
    <row r="65" spans="1:49" s="117" customFormat="1" ht="21" customHeight="1">
      <c r="A65" s="149"/>
      <c r="B65" s="201"/>
      <c r="C65" s="236"/>
      <c r="D65" s="236"/>
      <c r="E65" s="236"/>
      <c r="F65" s="263" t="s">
        <v>149</v>
      </c>
      <c r="G65" s="285"/>
      <c r="H65" s="285"/>
      <c r="I65" s="285"/>
      <c r="J65" s="285"/>
      <c r="K65" s="285"/>
      <c r="L65" s="285"/>
      <c r="M65" s="322">
        <f>SUM('別紙様式3-3'!Y16)</f>
        <v>0</v>
      </c>
      <c r="N65" s="333"/>
      <c r="O65" s="333"/>
      <c r="P65" s="333"/>
      <c r="Q65" s="333"/>
      <c r="R65" s="333"/>
      <c r="S65" s="392"/>
      <c r="T65" s="402" t="s">
        <v>15</v>
      </c>
      <c r="U65" s="414" t="s">
        <v>39</v>
      </c>
      <c r="V65" s="428">
        <f>IFERROR(M65/M64*100,0)</f>
        <v>0</v>
      </c>
      <c r="W65" s="440"/>
      <c r="X65" s="453" t="s">
        <v>14</v>
      </c>
      <c r="Y65" s="462" t="s">
        <v>88</v>
      </c>
      <c r="Z65" s="466"/>
      <c r="AA65" s="470"/>
      <c r="AB65" s="480"/>
      <c r="AC65" s="453"/>
      <c r="AD65" s="453"/>
      <c r="AE65" s="500"/>
      <c r="AF65" s="453"/>
      <c r="AG65" s="453"/>
      <c r="AH65" s="453"/>
      <c r="AI65" s="453"/>
      <c r="AJ65" s="453"/>
      <c r="AK65" s="569"/>
      <c r="AL65" s="569"/>
      <c r="AM65" s="569"/>
      <c r="AN65" s="569"/>
      <c r="AO65" s="569"/>
      <c r="AP65" s="569"/>
      <c r="AQ65" s="569"/>
      <c r="AR65" s="569"/>
      <c r="AT65" s="601"/>
    </row>
    <row r="66" spans="1:49" s="117" customFormat="1" ht="21" customHeight="1">
      <c r="A66" s="149"/>
      <c r="B66" s="202"/>
      <c r="C66" s="237"/>
      <c r="D66" s="237"/>
      <c r="E66" s="237"/>
      <c r="F66" s="265"/>
      <c r="G66" s="286"/>
      <c r="H66" s="286"/>
      <c r="I66" s="286"/>
      <c r="J66" s="286"/>
      <c r="K66" s="286"/>
      <c r="L66" s="313"/>
      <c r="M66" s="323" t="s">
        <v>274</v>
      </c>
      <c r="N66" s="323"/>
      <c r="O66" s="323"/>
      <c r="P66" s="359" t="e">
        <f>M65/AF67</f>
        <v>#VALUE!</v>
      </c>
      <c r="Q66" s="372"/>
      <c r="R66" s="372"/>
      <c r="S66" s="393"/>
      <c r="T66" s="403" t="s">
        <v>275</v>
      </c>
      <c r="U66" s="415"/>
      <c r="V66" s="430"/>
      <c r="W66" s="430"/>
      <c r="X66" s="454"/>
      <c r="Y66" s="463"/>
      <c r="Z66" s="466"/>
      <c r="AA66" s="471"/>
      <c r="AB66" s="481"/>
      <c r="AC66" s="489"/>
      <c r="AD66" s="489"/>
      <c r="AE66" s="489"/>
      <c r="AF66" s="489"/>
      <c r="AG66" s="489"/>
      <c r="AH66" s="489"/>
      <c r="AI66" s="489"/>
      <c r="AJ66" s="547"/>
      <c r="AR66" s="601"/>
    </row>
    <row r="67" spans="1:49" s="116" customFormat="1" ht="21" customHeight="1">
      <c r="A67" s="150"/>
      <c r="B67" s="203" t="s">
        <v>279</v>
      </c>
      <c r="C67" s="203"/>
      <c r="D67" s="203"/>
      <c r="E67" s="203"/>
      <c r="F67" s="203"/>
      <c r="G67" s="203"/>
      <c r="H67" s="203"/>
      <c r="I67" s="203"/>
      <c r="J67" s="203"/>
      <c r="K67" s="203"/>
      <c r="L67" s="314"/>
      <c r="M67" s="324" t="s">
        <v>30</v>
      </c>
      <c r="N67" s="334"/>
      <c r="O67" s="347"/>
      <c r="P67" s="347"/>
      <c r="Q67" s="373" t="s">
        <v>0</v>
      </c>
      <c r="R67" s="347"/>
      <c r="S67" s="347"/>
      <c r="T67" s="373" t="s">
        <v>280</v>
      </c>
      <c r="U67" s="334" t="s">
        <v>281</v>
      </c>
      <c r="V67" s="334"/>
      <c r="W67" s="334" t="s">
        <v>30</v>
      </c>
      <c r="X67" s="334"/>
      <c r="Y67" s="347"/>
      <c r="Z67" s="347"/>
      <c r="AA67" s="373" t="s">
        <v>0</v>
      </c>
      <c r="AB67" s="347"/>
      <c r="AC67" s="347"/>
      <c r="AD67" s="373" t="s">
        <v>280</v>
      </c>
      <c r="AE67" s="373" t="s">
        <v>137</v>
      </c>
      <c r="AF67" s="373" t="str">
        <f>IF(O67&gt;=1,(Y67*12+AB67)-(O67*12+R67)+1,"")</f>
        <v/>
      </c>
      <c r="AG67" s="334" t="s">
        <v>282</v>
      </c>
      <c r="AH67" s="334"/>
      <c r="AI67" s="525" t="s">
        <v>283</v>
      </c>
      <c r="AJ67" s="116"/>
    </row>
    <row r="68" spans="1:49" s="117" customFormat="1" ht="6" customHeight="1">
      <c r="A68" s="149"/>
      <c r="B68" s="204"/>
      <c r="C68" s="204"/>
      <c r="D68" s="204"/>
      <c r="E68" s="204"/>
      <c r="F68" s="266"/>
      <c r="G68" s="266"/>
      <c r="H68" s="266"/>
      <c r="I68" s="266"/>
      <c r="J68" s="266"/>
      <c r="K68" s="266"/>
      <c r="L68" s="266"/>
      <c r="M68" s="325"/>
      <c r="N68" s="325"/>
      <c r="O68" s="325"/>
      <c r="P68" s="360"/>
      <c r="Q68" s="360"/>
      <c r="R68" s="360"/>
      <c r="S68" s="360"/>
      <c r="T68" s="404"/>
      <c r="U68" s="416"/>
      <c r="V68" s="431"/>
      <c r="W68" s="431"/>
      <c r="X68" s="453"/>
      <c r="Y68" s="453"/>
      <c r="Z68" s="467"/>
      <c r="AA68" s="472"/>
      <c r="AB68" s="482"/>
      <c r="AC68" s="489"/>
      <c r="AD68" s="489"/>
      <c r="AE68" s="489"/>
      <c r="AF68" s="489"/>
      <c r="AG68" s="489"/>
      <c r="AH68" s="489"/>
      <c r="AI68" s="489"/>
      <c r="AJ68" s="547"/>
      <c r="AR68" s="601"/>
    </row>
    <row r="69" spans="1:49" s="116" customFormat="1" ht="13.5" customHeight="1">
      <c r="A69" s="151" t="s">
        <v>284</v>
      </c>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548"/>
    </row>
    <row r="70" spans="1:49" s="116" customFormat="1" ht="12.75" customHeight="1">
      <c r="A70" s="142" t="s">
        <v>269</v>
      </c>
      <c r="B70" s="206" t="s">
        <v>91</v>
      </c>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row>
    <row r="71" spans="1:49" s="115" customFormat="1" ht="12">
      <c r="A71" s="133"/>
      <c r="B71" s="133"/>
      <c r="C71" s="133"/>
      <c r="D71" s="147"/>
      <c r="E71" s="133"/>
      <c r="F71" s="133"/>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298"/>
      <c r="AK71" s="298"/>
      <c r="AL71" s="298"/>
      <c r="AM71" s="298"/>
      <c r="AW71" s="605"/>
    </row>
    <row r="72" spans="1:49" s="115" customFormat="1">
      <c r="A72" s="35" t="s">
        <v>286</v>
      </c>
      <c r="B72" s="35"/>
      <c r="C72" s="133"/>
      <c r="D72" s="133"/>
      <c r="E72" s="133"/>
      <c r="F72" s="133"/>
      <c r="G72" s="133"/>
      <c r="H72" s="133"/>
      <c r="I72" s="133"/>
      <c r="J72" s="133"/>
      <c r="K72" s="298"/>
      <c r="L72" s="298"/>
      <c r="M72" s="298"/>
      <c r="N72" s="298"/>
      <c r="O72" s="298"/>
      <c r="P72" s="298"/>
      <c r="Q72" s="298"/>
      <c r="R72" s="298"/>
      <c r="V72" s="147"/>
      <c r="W72" s="147"/>
      <c r="X72" s="147"/>
      <c r="Y72" s="147"/>
      <c r="Z72" s="147"/>
      <c r="AA72" s="147"/>
      <c r="AB72" s="147"/>
      <c r="AC72" s="147"/>
      <c r="AD72" s="147"/>
      <c r="AE72" s="147"/>
      <c r="AF72" s="147"/>
      <c r="AG72" s="147"/>
      <c r="AH72" s="147"/>
      <c r="AI72" s="147"/>
      <c r="AJ72" s="298"/>
      <c r="AK72" s="298"/>
      <c r="AL72" s="298"/>
      <c r="AM72" s="298"/>
      <c r="AW72" s="605"/>
    </row>
    <row r="73" spans="1:49" ht="99" customHeight="1">
      <c r="A73" s="152" t="s">
        <v>259</v>
      </c>
      <c r="B73" s="207"/>
      <c r="C73" s="207"/>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549"/>
      <c r="AK73" s="570"/>
      <c r="AL73" s="570"/>
      <c r="AM73" s="570"/>
      <c r="AN73" s="390"/>
      <c r="AW73" s="606"/>
    </row>
    <row r="74" spans="1:49" ht="6" customHeight="1">
      <c r="A74" s="153"/>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571"/>
      <c r="AL74" s="571"/>
      <c r="AM74" s="571"/>
      <c r="AN74" s="390"/>
      <c r="AW74" s="606"/>
    </row>
    <row r="75" spans="1:49" ht="13.5" customHeight="1">
      <c r="A75" s="154" t="s">
        <v>189</v>
      </c>
      <c r="B75" s="208"/>
      <c r="C75" s="208"/>
      <c r="D75" s="250"/>
      <c r="E75" s="256" t="s">
        <v>122</v>
      </c>
      <c r="F75" s="208"/>
      <c r="G75" s="208"/>
      <c r="H75" s="208"/>
      <c r="I75" s="208"/>
      <c r="J75" s="208"/>
      <c r="K75" s="208"/>
      <c r="L75" s="208"/>
      <c r="M75" s="208"/>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550"/>
      <c r="AK75" s="572"/>
      <c r="AL75" s="572"/>
      <c r="AM75" s="572"/>
      <c r="AN75" s="390"/>
      <c r="AW75" s="606"/>
    </row>
    <row r="76" spans="1:49" s="118" customFormat="1" ht="12.75" customHeight="1">
      <c r="A76" s="155" t="s">
        <v>190</v>
      </c>
      <c r="B76" s="209"/>
      <c r="C76" s="209"/>
      <c r="D76" s="251"/>
      <c r="E76" s="257"/>
      <c r="F76" s="267" t="s">
        <v>191</v>
      </c>
      <c r="G76" s="267"/>
      <c r="H76" s="267"/>
      <c r="I76" s="267"/>
      <c r="J76" s="267"/>
      <c r="K76" s="267"/>
      <c r="L76" s="267"/>
      <c r="M76" s="267"/>
      <c r="N76" s="267"/>
      <c r="O76" s="267"/>
      <c r="P76" s="267"/>
      <c r="Q76" s="267"/>
      <c r="R76" s="267"/>
      <c r="S76" s="267"/>
      <c r="T76" s="267"/>
      <c r="U76" s="267"/>
      <c r="V76" s="267"/>
      <c r="W76" s="267"/>
      <c r="X76" s="267"/>
      <c r="Y76" s="267"/>
      <c r="Z76" s="267"/>
      <c r="AA76" s="267"/>
      <c r="AB76" s="267"/>
      <c r="AC76" s="267"/>
      <c r="AD76" s="267"/>
      <c r="AE76" s="267"/>
      <c r="AF76" s="267"/>
      <c r="AG76" s="267"/>
      <c r="AH76" s="267"/>
      <c r="AI76" s="267"/>
      <c r="AJ76" s="551"/>
      <c r="AK76" s="248"/>
      <c r="AL76" s="248"/>
      <c r="AM76" s="248"/>
      <c r="AN76" s="390"/>
    </row>
    <row r="77" spans="1:49" s="118" customFormat="1" ht="9.75" customHeight="1">
      <c r="A77" s="156"/>
      <c r="B77" s="210"/>
      <c r="C77" s="210"/>
      <c r="D77" s="252"/>
      <c r="E77" s="258"/>
      <c r="F77" s="268" t="s">
        <v>192</v>
      </c>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552"/>
      <c r="AK77" s="248"/>
      <c r="AL77" s="248"/>
      <c r="AM77" s="248"/>
      <c r="AN77" s="390"/>
    </row>
    <row r="78" spans="1:49" s="118" customFormat="1" ht="15" customHeight="1">
      <c r="A78" s="156"/>
      <c r="B78" s="210"/>
      <c r="C78" s="210"/>
      <c r="D78" s="252"/>
      <c r="E78" s="258"/>
      <c r="F78" s="268" t="s">
        <v>142</v>
      </c>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552"/>
      <c r="AK78" s="248"/>
      <c r="AL78" s="248"/>
      <c r="AM78" s="248"/>
      <c r="AN78" s="390"/>
    </row>
    <row r="79" spans="1:49" s="118" customFormat="1" ht="15" customHeight="1">
      <c r="A79" s="157"/>
      <c r="B79" s="211"/>
      <c r="C79" s="211"/>
      <c r="D79" s="253"/>
      <c r="E79" s="259"/>
      <c r="F79" s="269" t="s">
        <v>194</v>
      </c>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553"/>
      <c r="AK79" s="248"/>
      <c r="AL79" s="248"/>
      <c r="AM79" s="248"/>
      <c r="AN79" s="390"/>
    </row>
    <row r="80" spans="1:49" s="118" customFormat="1" ht="30" customHeight="1">
      <c r="A80" s="155" t="s">
        <v>174</v>
      </c>
      <c r="B80" s="209"/>
      <c r="C80" s="209"/>
      <c r="D80" s="251"/>
      <c r="E80" s="257"/>
      <c r="F80" s="267" t="s">
        <v>225</v>
      </c>
      <c r="G80" s="267"/>
      <c r="H80" s="267"/>
      <c r="I80" s="267"/>
      <c r="J80" s="267"/>
      <c r="K80" s="267"/>
      <c r="L80" s="267"/>
      <c r="M80" s="267"/>
      <c r="N80" s="267"/>
      <c r="O80" s="267"/>
      <c r="P80" s="267"/>
      <c r="Q80" s="267"/>
      <c r="R80" s="267"/>
      <c r="S80" s="267"/>
      <c r="T80" s="267"/>
      <c r="U80" s="267"/>
      <c r="V80" s="267"/>
      <c r="W80" s="267"/>
      <c r="X80" s="267"/>
      <c r="Y80" s="267"/>
      <c r="Z80" s="267"/>
      <c r="AA80" s="267"/>
      <c r="AB80" s="267"/>
      <c r="AC80" s="267"/>
      <c r="AD80" s="267"/>
      <c r="AE80" s="267"/>
      <c r="AF80" s="267"/>
      <c r="AG80" s="267"/>
      <c r="AH80" s="267"/>
      <c r="AI80" s="267"/>
      <c r="AJ80" s="551"/>
      <c r="AK80" s="248"/>
      <c r="AL80" s="248"/>
      <c r="AM80" s="248"/>
      <c r="AN80" s="390"/>
    </row>
    <row r="81" spans="1:40" s="115" customFormat="1" ht="15" customHeight="1">
      <c r="A81" s="156"/>
      <c r="B81" s="210"/>
      <c r="C81" s="210"/>
      <c r="D81" s="252"/>
      <c r="E81" s="258"/>
      <c r="F81" s="268" t="s">
        <v>196</v>
      </c>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552"/>
      <c r="AK81" s="248"/>
      <c r="AL81" s="248"/>
      <c r="AM81" s="248"/>
      <c r="AN81" s="390"/>
    </row>
    <row r="82" spans="1:40" s="115" customFormat="1" ht="15" customHeight="1">
      <c r="A82" s="156"/>
      <c r="B82" s="210"/>
      <c r="C82" s="210"/>
      <c r="D82" s="252"/>
      <c r="E82" s="258"/>
      <c r="F82" s="268" t="s">
        <v>198</v>
      </c>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552"/>
      <c r="AK82" s="248"/>
      <c r="AL82" s="248"/>
      <c r="AM82" s="248"/>
      <c r="AN82" s="390"/>
    </row>
    <row r="83" spans="1:40" s="115" customFormat="1" ht="15" customHeight="1">
      <c r="A83" s="157"/>
      <c r="B83" s="211"/>
      <c r="C83" s="211"/>
      <c r="D83" s="253"/>
      <c r="E83" s="259"/>
      <c r="F83" s="269" t="s">
        <v>119</v>
      </c>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553"/>
      <c r="AK83" s="248"/>
      <c r="AL83" s="248"/>
      <c r="AM83" s="248"/>
      <c r="AN83" s="390"/>
    </row>
    <row r="84" spans="1:40" s="115" customFormat="1" ht="15" customHeight="1">
      <c r="A84" s="155" t="s">
        <v>199</v>
      </c>
      <c r="B84" s="209"/>
      <c r="C84" s="209"/>
      <c r="D84" s="251"/>
      <c r="E84" s="257"/>
      <c r="F84" s="267" t="s">
        <v>200</v>
      </c>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551"/>
      <c r="AK84" s="248"/>
      <c r="AL84" s="248"/>
      <c r="AM84" s="248"/>
      <c r="AN84" s="390"/>
    </row>
    <row r="85" spans="1:40" s="115" customFormat="1" ht="30" customHeight="1">
      <c r="A85" s="156"/>
      <c r="B85" s="210"/>
      <c r="C85" s="210"/>
      <c r="D85" s="252"/>
      <c r="E85" s="258"/>
      <c r="F85" s="268" t="s">
        <v>203</v>
      </c>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552"/>
      <c r="AK85" s="248"/>
      <c r="AL85" s="248"/>
      <c r="AM85" s="248"/>
      <c r="AN85" s="390"/>
    </row>
    <row r="86" spans="1:40" s="115" customFormat="1" ht="15" customHeight="1">
      <c r="A86" s="156"/>
      <c r="B86" s="210"/>
      <c r="C86" s="210"/>
      <c r="D86" s="252"/>
      <c r="E86" s="258"/>
      <c r="F86" s="268" t="s">
        <v>205</v>
      </c>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552"/>
      <c r="AK86" s="248"/>
      <c r="AL86" s="248"/>
      <c r="AM86" s="248"/>
      <c r="AN86" s="390"/>
    </row>
    <row r="87" spans="1:40" s="115" customFormat="1" ht="15" customHeight="1">
      <c r="A87" s="156"/>
      <c r="B87" s="210"/>
      <c r="C87" s="210"/>
      <c r="D87" s="252"/>
      <c r="E87" s="258"/>
      <c r="F87" s="268" t="s">
        <v>206</v>
      </c>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552"/>
      <c r="AK87" s="248"/>
      <c r="AL87" s="248"/>
      <c r="AM87" s="248"/>
      <c r="AN87" s="390"/>
    </row>
    <row r="88" spans="1:40" s="115" customFormat="1" ht="15" customHeight="1">
      <c r="A88" s="157"/>
      <c r="B88" s="211"/>
      <c r="C88" s="211"/>
      <c r="D88" s="253"/>
      <c r="E88" s="259"/>
      <c r="F88" s="269" t="s">
        <v>207</v>
      </c>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553"/>
      <c r="AK88" s="248"/>
      <c r="AL88" s="248"/>
      <c r="AM88" s="248"/>
      <c r="AN88" s="390"/>
    </row>
    <row r="89" spans="1:40" s="115" customFormat="1" ht="30" customHeight="1">
      <c r="A89" s="155" t="s">
        <v>95</v>
      </c>
      <c r="B89" s="209"/>
      <c r="C89" s="209"/>
      <c r="D89" s="251"/>
      <c r="E89" s="257"/>
      <c r="F89" s="267" t="s">
        <v>208</v>
      </c>
      <c r="G89" s="267"/>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551"/>
      <c r="AK89" s="248"/>
      <c r="AL89" s="248"/>
      <c r="AM89" s="248"/>
      <c r="AN89" s="390"/>
    </row>
    <row r="90" spans="1:40" s="115" customFormat="1" ht="15" customHeight="1">
      <c r="A90" s="156"/>
      <c r="B90" s="210"/>
      <c r="C90" s="210"/>
      <c r="D90" s="252"/>
      <c r="E90" s="258"/>
      <c r="F90" s="268" t="s">
        <v>209</v>
      </c>
      <c r="G90" s="268"/>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8"/>
      <c r="AF90" s="268"/>
      <c r="AG90" s="268"/>
      <c r="AH90" s="268"/>
      <c r="AI90" s="268"/>
      <c r="AJ90" s="552"/>
      <c r="AK90" s="248"/>
      <c r="AL90" s="248"/>
      <c r="AM90" s="248"/>
      <c r="AN90" s="390"/>
    </row>
    <row r="91" spans="1:40" s="115" customFormat="1" ht="15" customHeight="1">
      <c r="A91" s="156"/>
      <c r="B91" s="210"/>
      <c r="C91" s="210"/>
      <c r="D91" s="252"/>
      <c r="E91" s="258"/>
      <c r="F91" s="268" t="s">
        <v>210</v>
      </c>
      <c r="G91" s="268"/>
      <c r="H91" s="268"/>
      <c r="I91" s="268"/>
      <c r="J91" s="268"/>
      <c r="K91" s="268"/>
      <c r="L91" s="268"/>
      <c r="M91" s="268"/>
      <c r="N91" s="268"/>
      <c r="O91" s="268"/>
      <c r="P91" s="268"/>
      <c r="Q91" s="268"/>
      <c r="R91" s="268"/>
      <c r="S91" s="268"/>
      <c r="T91" s="268"/>
      <c r="U91" s="268"/>
      <c r="V91" s="268"/>
      <c r="W91" s="268"/>
      <c r="X91" s="268"/>
      <c r="Y91" s="268"/>
      <c r="Z91" s="268"/>
      <c r="AA91" s="268"/>
      <c r="AB91" s="268"/>
      <c r="AC91" s="268"/>
      <c r="AD91" s="268"/>
      <c r="AE91" s="268"/>
      <c r="AF91" s="268"/>
      <c r="AG91" s="268"/>
      <c r="AH91" s="268"/>
      <c r="AI91" s="268"/>
      <c r="AJ91" s="552"/>
      <c r="AK91" s="248"/>
      <c r="AL91" s="248"/>
      <c r="AM91" s="248"/>
      <c r="AN91" s="390"/>
    </row>
    <row r="92" spans="1:40" s="115" customFormat="1" ht="15" customHeight="1">
      <c r="A92" s="157"/>
      <c r="B92" s="211"/>
      <c r="C92" s="211"/>
      <c r="D92" s="253"/>
      <c r="E92" s="259"/>
      <c r="F92" s="269" t="s">
        <v>211</v>
      </c>
      <c r="G92" s="269"/>
      <c r="H92" s="269"/>
      <c r="I92" s="269"/>
      <c r="J92" s="269"/>
      <c r="K92" s="269"/>
      <c r="L92" s="269"/>
      <c r="M92" s="269"/>
      <c r="N92" s="269"/>
      <c r="O92" s="269"/>
      <c r="P92" s="269"/>
      <c r="Q92" s="269"/>
      <c r="R92" s="269"/>
      <c r="S92" s="269"/>
      <c r="T92" s="269"/>
      <c r="U92" s="269"/>
      <c r="V92" s="269"/>
      <c r="W92" s="269"/>
      <c r="X92" s="269"/>
      <c r="Y92" s="269"/>
      <c r="Z92" s="269"/>
      <c r="AA92" s="269"/>
      <c r="AB92" s="269"/>
      <c r="AC92" s="269"/>
      <c r="AD92" s="269"/>
      <c r="AE92" s="269"/>
      <c r="AF92" s="269"/>
      <c r="AG92" s="269"/>
      <c r="AH92" s="269"/>
      <c r="AI92" s="269"/>
      <c r="AJ92" s="553"/>
      <c r="AK92" s="248"/>
      <c r="AL92" s="248"/>
      <c r="AM92" s="248"/>
      <c r="AN92" s="390"/>
    </row>
    <row r="93" spans="1:40" s="115" customFormat="1" ht="15" customHeight="1">
      <c r="A93" s="155" t="s">
        <v>212</v>
      </c>
      <c r="B93" s="209"/>
      <c r="C93" s="209"/>
      <c r="D93" s="251"/>
      <c r="E93" s="257"/>
      <c r="F93" s="267" t="s">
        <v>213</v>
      </c>
      <c r="G93" s="267"/>
      <c r="H93" s="267"/>
      <c r="I93" s="267"/>
      <c r="J93" s="267"/>
      <c r="K93" s="267"/>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67"/>
      <c r="AJ93" s="551"/>
      <c r="AK93" s="248"/>
      <c r="AL93" s="248"/>
      <c r="AM93" s="248"/>
      <c r="AN93" s="35"/>
    </row>
    <row r="94" spans="1:40" s="115" customFormat="1" ht="30" customHeight="1">
      <c r="A94" s="156"/>
      <c r="B94" s="210"/>
      <c r="C94" s="210"/>
      <c r="D94" s="252"/>
      <c r="E94" s="258"/>
      <c r="F94" s="268" t="s">
        <v>40</v>
      </c>
      <c r="G94" s="268"/>
      <c r="H94" s="268"/>
      <c r="I94" s="268"/>
      <c r="J94" s="268"/>
      <c r="K94" s="268"/>
      <c r="L94" s="268"/>
      <c r="M94" s="268"/>
      <c r="N94" s="268"/>
      <c r="O94" s="268"/>
      <c r="P94" s="268"/>
      <c r="Q94" s="268"/>
      <c r="R94" s="268"/>
      <c r="S94" s="268"/>
      <c r="T94" s="268"/>
      <c r="U94" s="268"/>
      <c r="V94" s="268"/>
      <c r="W94" s="268"/>
      <c r="X94" s="268"/>
      <c r="Y94" s="268"/>
      <c r="Z94" s="268"/>
      <c r="AA94" s="268"/>
      <c r="AB94" s="268"/>
      <c r="AC94" s="268"/>
      <c r="AD94" s="268"/>
      <c r="AE94" s="268"/>
      <c r="AF94" s="268"/>
      <c r="AG94" s="268"/>
      <c r="AH94" s="268"/>
      <c r="AI94" s="268"/>
      <c r="AJ94" s="552"/>
      <c r="AK94" s="248"/>
      <c r="AL94" s="248"/>
      <c r="AM94" s="248"/>
    </row>
    <row r="95" spans="1:40" s="115" customFormat="1" ht="15" customHeight="1">
      <c r="A95" s="156"/>
      <c r="B95" s="210"/>
      <c r="C95" s="210"/>
      <c r="D95" s="252"/>
      <c r="E95" s="258"/>
      <c r="F95" s="268" t="s">
        <v>104</v>
      </c>
      <c r="G95" s="268"/>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552"/>
      <c r="AK95" s="248"/>
      <c r="AL95" s="248"/>
      <c r="AM95" s="248"/>
    </row>
    <row r="96" spans="1:40" s="115" customFormat="1" ht="15" customHeight="1">
      <c r="A96" s="157"/>
      <c r="B96" s="211"/>
      <c r="C96" s="211"/>
      <c r="D96" s="253"/>
      <c r="E96" s="259"/>
      <c r="F96" s="269" t="s">
        <v>214</v>
      </c>
      <c r="G96" s="269"/>
      <c r="H96" s="269"/>
      <c r="I96" s="269"/>
      <c r="J96" s="269"/>
      <c r="K96" s="269"/>
      <c r="L96" s="269"/>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553"/>
      <c r="AK96" s="248"/>
      <c r="AL96" s="248"/>
      <c r="AM96" s="248"/>
    </row>
    <row r="97" spans="1:52" s="115" customFormat="1" ht="30" customHeight="1">
      <c r="A97" s="155" t="s">
        <v>226</v>
      </c>
      <c r="B97" s="209"/>
      <c r="C97" s="209"/>
      <c r="D97" s="251"/>
      <c r="E97" s="257"/>
      <c r="F97" s="267" t="s">
        <v>158</v>
      </c>
      <c r="G97" s="267"/>
      <c r="H97" s="267"/>
      <c r="I97" s="267"/>
      <c r="J97" s="267"/>
      <c r="K97" s="267"/>
      <c r="L97" s="267"/>
      <c r="M97" s="267"/>
      <c r="N97" s="267"/>
      <c r="O97" s="267"/>
      <c r="P97" s="267"/>
      <c r="Q97" s="267"/>
      <c r="R97" s="267"/>
      <c r="S97" s="267"/>
      <c r="T97" s="267"/>
      <c r="U97" s="267"/>
      <c r="V97" s="267"/>
      <c r="W97" s="267"/>
      <c r="X97" s="267"/>
      <c r="Y97" s="267"/>
      <c r="Z97" s="267"/>
      <c r="AA97" s="267"/>
      <c r="AB97" s="267"/>
      <c r="AC97" s="267"/>
      <c r="AD97" s="267"/>
      <c r="AE97" s="267"/>
      <c r="AF97" s="267"/>
      <c r="AG97" s="267"/>
      <c r="AH97" s="267"/>
      <c r="AI97" s="267"/>
      <c r="AJ97" s="551"/>
      <c r="AK97" s="248"/>
      <c r="AL97" s="248"/>
      <c r="AM97" s="248"/>
      <c r="AN97" s="591"/>
    </row>
    <row r="98" spans="1:52" s="115" customFormat="1" ht="15" customHeight="1">
      <c r="A98" s="156"/>
      <c r="B98" s="210"/>
      <c r="C98" s="210"/>
      <c r="D98" s="252"/>
      <c r="E98" s="258"/>
      <c r="F98" s="268" t="s">
        <v>204</v>
      </c>
      <c r="G98" s="268"/>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552"/>
      <c r="AK98" s="248"/>
      <c r="AL98" s="248"/>
      <c r="AM98" s="248"/>
      <c r="AN98" s="390"/>
    </row>
    <row r="99" spans="1:52" s="115" customFormat="1" ht="15" customHeight="1">
      <c r="A99" s="156"/>
      <c r="B99" s="210"/>
      <c r="C99" s="210"/>
      <c r="D99" s="252"/>
      <c r="E99" s="258"/>
      <c r="F99" s="268" t="s">
        <v>135</v>
      </c>
      <c r="G99" s="268"/>
      <c r="H99" s="268"/>
      <c r="I99" s="268"/>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552"/>
      <c r="AK99" s="248"/>
      <c r="AL99" s="248"/>
      <c r="AM99" s="248"/>
      <c r="AN99" s="390"/>
    </row>
    <row r="100" spans="1:52" s="115" customFormat="1" ht="15" customHeight="1">
      <c r="A100" s="158"/>
      <c r="B100" s="212"/>
      <c r="C100" s="212"/>
      <c r="D100" s="254"/>
      <c r="E100" s="260"/>
      <c r="F100" s="270" t="s">
        <v>216</v>
      </c>
      <c r="G100" s="270"/>
      <c r="H100" s="270"/>
      <c r="I100" s="270"/>
      <c r="J100" s="270"/>
      <c r="K100" s="270"/>
      <c r="L100" s="270"/>
      <c r="M100" s="270"/>
      <c r="N100" s="270"/>
      <c r="O100" s="270"/>
      <c r="P100" s="270"/>
      <c r="Q100" s="270"/>
      <c r="R100" s="270"/>
      <c r="S100" s="270"/>
      <c r="T100" s="270"/>
      <c r="U100" s="270"/>
      <c r="V100" s="270"/>
      <c r="W100" s="270"/>
      <c r="X100" s="270"/>
      <c r="Y100" s="270"/>
      <c r="Z100" s="270"/>
      <c r="AA100" s="270"/>
      <c r="AB100" s="270"/>
      <c r="AC100" s="270"/>
      <c r="AD100" s="270"/>
      <c r="AE100" s="270"/>
      <c r="AF100" s="270"/>
      <c r="AG100" s="270"/>
      <c r="AH100" s="270"/>
      <c r="AI100" s="270"/>
      <c r="AJ100" s="554"/>
      <c r="AK100" s="248"/>
      <c r="AL100" s="248"/>
      <c r="AM100" s="248"/>
      <c r="AN100" s="35"/>
    </row>
    <row r="101" spans="1:52" s="115" customFormat="1" ht="30" customHeight="1">
      <c r="A101" s="159" t="s">
        <v>224</v>
      </c>
      <c r="B101" s="213"/>
      <c r="C101" s="213"/>
      <c r="D101" s="213"/>
      <c r="E101" s="213"/>
      <c r="F101" s="213"/>
      <c r="G101" s="213"/>
      <c r="H101" s="213"/>
      <c r="I101" s="213"/>
      <c r="J101" s="213"/>
      <c r="K101" s="213"/>
      <c r="L101" s="213"/>
      <c r="M101" s="213"/>
      <c r="N101" s="335"/>
      <c r="O101" s="348"/>
      <c r="P101" s="348"/>
      <c r="Q101" s="374" t="s">
        <v>217</v>
      </c>
      <c r="R101" s="374"/>
      <c r="S101" s="394"/>
      <c r="T101" s="405"/>
      <c r="U101" s="405"/>
      <c r="V101" s="405"/>
      <c r="W101" s="405"/>
      <c r="X101" s="405"/>
      <c r="Y101" s="405"/>
      <c r="Z101" s="405"/>
      <c r="AA101" s="405"/>
      <c r="AB101" s="405"/>
      <c r="AC101" s="405"/>
      <c r="AD101" s="405"/>
      <c r="AE101" s="405"/>
      <c r="AF101" s="405"/>
      <c r="AG101" s="405"/>
      <c r="AH101" s="405"/>
      <c r="AI101" s="405"/>
      <c r="AJ101" s="555"/>
      <c r="AK101" s="248"/>
      <c r="AL101" s="248"/>
      <c r="AM101" s="248"/>
      <c r="AN101" s="35"/>
    </row>
    <row r="102" spans="1:52" s="116" customFormat="1" ht="15" customHeight="1">
      <c r="A102" s="160" t="s">
        <v>287</v>
      </c>
      <c r="B102" s="214"/>
      <c r="C102" s="214"/>
      <c r="D102" s="214"/>
      <c r="E102" s="214"/>
      <c r="F102" s="214"/>
      <c r="G102" s="214"/>
      <c r="H102" s="214"/>
      <c r="I102" s="214"/>
      <c r="J102" s="214"/>
      <c r="K102" s="214"/>
      <c r="L102" s="214"/>
      <c r="M102" s="214"/>
      <c r="N102" s="214"/>
      <c r="O102" s="214"/>
      <c r="P102" s="214"/>
      <c r="Q102" s="214"/>
      <c r="R102" s="214"/>
      <c r="S102" s="214"/>
      <c r="T102" s="214"/>
      <c r="U102" s="214"/>
      <c r="V102" s="214"/>
      <c r="W102" s="214"/>
      <c r="X102" s="214"/>
      <c r="Y102" s="214"/>
      <c r="Z102" s="214"/>
      <c r="AA102" s="214"/>
      <c r="AB102" s="214"/>
      <c r="AC102" s="214"/>
      <c r="AD102" s="214"/>
      <c r="AE102" s="214"/>
      <c r="AF102" s="214"/>
      <c r="AG102" s="513"/>
      <c r="AH102" s="514" t="s">
        <v>218</v>
      </c>
      <c r="AI102" s="526"/>
      <c r="AJ102" s="556"/>
      <c r="AK102" s="116"/>
      <c r="AM102" s="117"/>
      <c r="AN102" s="117"/>
      <c r="AO102" s="117"/>
      <c r="AP102" s="117"/>
      <c r="AQ102" s="117"/>
      <c r="AR102" s="117"/>
      <c r="AS102" s="117"/>
      <c r="AT102" s="601"/>
      <c r="AU102" s="117"/>
      <c r="AV102" s="117"/>
      <c r="AW102" s="117"/>
      <c r="AX102" s="117"/>
      <c r="AY102" s="117"/>
      <c r="AZ102" s="117"/>
    </row>
    <row r="103" spans="1:52" s="116" customFormat="1" ht="9.75" customHeight="1">
      <c r="A103" s="142"/>
      <c r="B103" s="206"/>
      <c r="C103" s="206"/>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206"/>
      <c r="Z103" s="206"/>
      <c r="AA103" s="206"/>
      <c r="AB103" s="206"/>
      <c r="AC103" s="206"/>
      <c r="AD103" s="206"/>
      <c r="AE103" s="206"/>
      <c r="AF103" s="206"/>
      <c r="AG103" s="206"/>
      <c r="AH103" s="206"/>
      <c r="AI103" s="206"/>
      <c r="AJ103" s="206"/>
    </row>
    <row r="104" spans="1:52" s="115" customFormat="1" ht="21" customHeight="1">
      <c r="A104" s="133" t="s">
        <v>285</v>
      </c>
      <c r="B104" s="194" t="s">
        <v>80</v>
      </c>
      <c r="C104" s="133"/>
      <c r="D104" s="133"/>
      <c r="E104" s="133"/>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W104" s="605"/>
    </row>
    <row r="105" spans="1:52" ht="42" customHeight="1">
      <c r="A105" s="161"/>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557"/>
      <c r="AK105" s="573"/>
      <c r="AL105" s="573"/>
      <c r="AM105" s="573"/>
      <c r="AW105" s="606"/>
    </row>
    <row r="106" spans="1:52" s="115" customFormat="1" ht="9.9499999999999993" customHeight="1">
      <c r="A106" s="162"/>
      <c r="B106" s="162"/>
      <c r="C106" s="162"/>
      <c r="D106" s="162"/>
      <c r="E106" s="162"/>
      <c r="F106" s="162"/>
      <c r="G106" s="162"/>
      <c r="H106" s="162"/>
      <c r="I106" s="162"/>
      <c r="J106" s="162"/>
      <c r="K106" s="162"/>
      <c r="L106" s="162"/>
      <c r="M106" s="162"/>
      <c r="N106" s="162"/>
      <c r="O106" s="349"/>
      <c r="P106" s="349"/>
      <c r="Q106" s="375"/>
      <c r="R106" s="375"/>
      <c r="S106" s="193"/>
      <c r="T106" s="193"/>
      <c r="U106" s="193"/>
      <c r="V106" s="193"/>
      <c r="W106" s="193"/>
      <c r="X106" s="193"/>
      <c r="Y106" s="193"/>
      <c r="Z106" s="193"/>
      <c r="AA106" s="193"/>
      <c r="AB106" s="193"/>
      <c r="AC106" s="193"/>
      <c r="AD106" s="193"/>
      <c r="AE106" s="193"/>
      <c r="AF106" s="193"/>
      <c r="AG106" s="193"/>
      <c r="AH106" s="193"/>
      <c r="AI106" s="193"/>
      <c r="AJ106" s="193"/>
      <c r="AK106" s="193"/>
      <c r="AL106" s="193"/>
      <c r="AM106" s="193"/>
      <c r="AN106" s="35"/>
    </row>
    <row r="107" spans="1:52" s="115" customFormat="1" ht="15" customHeight="1">
      <c r="A107" s="163" t="s">
        <v>46</v>
      </c>
      <c r="B107" s="216" t="s">
        <v>49</v>
      </c>
      <c r="C107" s="216"/>
      <c r="D107" s="216"/>
      <c r="E107" s="216"/>
      <c r="F107" s="216"/>
      <c r="G107" s="216"/>
      <c r="H107" s="216"/>
      <c r="I107" s="216"/>
      <c r="J107" s="216"/>
      <c r="K107" s="216"/>
      <c r="L107" s="216"/>
      <c r="M107" s="216"/>
      <c r="N107" s="216"/>
      <c r="O107" s="216"/>
      <c r="P107" s="216"/>
      <c r="Q107" s="216"/>
      <c r="R107" s="216"/>
      <c r="S107" s="216"/>
      <c r="T107" s="216"/>
      <c r="U107" s="216"/>
      <c r="V107" s="216"/>
      <c r="W107" s="216"/>
      <c r="X107" s="216"/>
      <c r="Y107" s="216"/>
      <c r="Z107" s="216"/>
      <c r="AA107" s="216"/>
      <c r="AB107" s="216"/>
      <c r="AC107" s="216"/>
      <c r="AD107" s="216"/>
      <c r="AE107" s="216"/>
      <c r="AF107" s="216"/>
      <c r="AG107" s="216"/>
      <c r="AH107" s="216"/>
      <c r="AI107" s="216"/>
      <c r="AJ107" s="216"/>
      <c r="AK107" s="216"/>
      <c r="AL107" s="216"/>
      <c r="AM107" s="216"/>
      <c r="AW107" s="605"/>
    </row>
    <row r="108" spans="1:52" ht="22.5" customHeight="1">
      <c r="A108" s="164" t="s">
        <v>46</v>
      </c>
      <c r="B108" s="217" t="s">
        <v>291</v>
      </c>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W108" s="606"/>
    </row>
    <row r="109" spans="1:52" ht="9.9499999999999993" customHeight="1">
      <c r="A109" s="166"/>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W109" s="606"/>
    </row>
    <row r="110" spans="1:52" ht="7.5" customHeight="1">
      <c r="A110" s="165"/>
      <c r="B110" s="218"/>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558"/>
      <c r="AK110" s="377"/>
      <c r="AL110" s="377"/>
      <c r="AM110" s="377"/>
      <c r="AW110" s="606"/>
    </row>
    <row r="111" spans="1:52" ht="25.5" customHeight="1">
      <c r="A111" s="167" t="s">
        <v>121</v>
      </c>
      <c r="B111" s="219" t="s">
        <v>123</v>
      </c>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559"/>
      <c r="AK111" s="221"/>
      <c r="AL111" s="221"/>
      <c r="AM111" s="221"/>
    </row>
    <row r="112" spans="1:52" ht="7.5" customHeight="1">
      <c r="A112" s="167"/>
      <c r="B112" s="220"/>
      <c r="C112" s="221"/>
      <c r="D112" s="221"/>
      <c r="E112" s="221"/>
      <c r="F112" s="221"/>
      <c r="G112" s="221"/>
      <c r="H112" s="221"/>
      <c r="I112" s="221"/>
      <c r="J112" s="221"/>
      <c r="K112" s="221"/>
      <c r="L112" s="221"/>
      <c r="M112" s="221"/>
      <c r="N112" s="221"/>
      <c r="O112" s="221"/>
      <c r="P112" s="221"/>
      <c r="Q112" s="221"/>
      <c r="R112" s="221"/>
      <c r="S112" s="221"/>
      <c r="T112" s="221"/>
      <c r="U112" s="221"/>
      <c r="V112" s="221"/>
      <c r="W112" s="221"/>
      <c r="X112" s="221"/>
      <c r="Y112" s="221"/>
      <c r="Z112" s="221"/>
      <c r="AA112" s="221"/>
      <c r="AB112" s="221"/>
      <c r="AC112" s="221"/>
      <c r="AD112" s="221"/>
      <c r="AE112" s="221"/>
      <c r="AF112" s="221"/>
      <c r="AG112" s="221"/>
      <c r="AH112" s="221"/>
      <c r="AI112" s="221"/>
      <c r="AJ112" s="559"/>
      <c r="AK112" s="221"/>
      <c r="AL112" s="221"/>
      <c r="AM112" s="221"/>
    </row>
    <row r="113" spans="1:39" s="119" customFormat="1" ht="19.5" customHeight="1">
      <c r="A113" s="168"/>
      <c r="B113" s="221"/>
      <c r="C113" s="240" t="s">
        <v>30</v>
      </c>
      <c r="D113" s="240"/>
      <c r="E113" s="261"/>
      <c r="F113" s="272"/>
      <c r="G113" s="240" t="s">
        <v>12</v>
      </c>
      <c r="H113" s="261"/>
      <c r="I113" s="272"/>
      <c r="J113" s="240" t="s">
        <v>10</v>
      </c>
      <c r="K113" s="261"/>
      <c r="L113" s="272"/>
      <c r="M113" s="240" t="s">
        <v>20</v>
      </c>
      <c r="Q113" s="376"/>
      <c r="R113" s="382" t="s">
        <v>31</v>
      </c>
      <c r="S113" s="382"/>
      <c r="T113" s="382"/>
      <c r="U113" s="382"/>
      <c r="V113" s="382"/>
      <c r="W113" s="441" t="str">
        <f>IF(基本情報入力シート!M16="","",基本情報入力シート!M16)</f>
        <v/>
      </c>
      <c r="X113" s="441"/>
      <c r="Y113" s="441"/>
      <c r="Z113" s="441"/>
      <c r="AA113" s="441"/>
      <c r="AB113" s="441"/>
      <c r="AC113" s="441"/>
      <c r="AD113" s="441"/>
      <c r="AE113" s="441"/>
      <c r="AF113" s="441"/>
      <c r="AG113" s="441"/>
      <c r="AH113" s="441"/>
      <c r="AI113" s="527"/>
      <c r="AJ113" s="560"/>
    </row>
    <row r="114" spans="1:39" s="119" customFormat="1" ht="19.5" customHeight="1">
      <c r="A114" s="168"/>
      <c r="C114" s="240"/>
      <c r="D114" s="240"/>
      <c r="E114" s="240"/>
      <c r="F114" s="240"/>
      <c r="G114" s="240"/>
      <c r="H114" s="240"/>
      <c r="I114" s="240"/>
      <c r="J114" s="240"/>
      <c r="K114" s="240"/>
      <c r="L114" s="240"/>
      <c r="M114" s="240"/>
      <c r="N114" s="240"/>
      <c r="O114" s="240"/>
      <c r="Q114" s="376"/>
      <c r="R114" s="382" t="s">
        <v>36</v>
      </c>
      <c r="S114" s="382"/>
      <c r="T114" s="382"/>
      <c r="U114" s="382"/>
      <c r="V114" s="382"/>
      <c r="W114" s="442" t="str">
        <f>IF(基本情報入力シート!M21="","",基本情報入力シート!M21)</f>
        <v/>
      </c>
      <c r="X114" s="441"/>
      <c r="Y114" s="441"/>
      <c r="Z114" s="441"/>
      <c r="AA114" s="441"/>
      <c r="AB114" s="441"/>
      <c r="AC114" s="441"/>
      <c r="AD114" s="441"/>
      <c r="AE114" s="441"/>
      <c r="AF114" s="441"/>
      <c r="AG114" s="441"/>
      <c r="AH114" s="441"/>
      <c r="AI114" s="528"/>
      <c r="AJ114" s="560"/>
    </row>
    <row r="115" spans="1:39" ht="1.9" customHeight="1">
      <c r="A115" s="169"/>
      <c r="B115" s="223"/>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241"/>
      <c r="AE115" s="241"/>
      <c r="AF115" s="241"/>
      <c r="AG115" s="241"/>
      <c r="AH115" s="241"/>
      <c r="AI115" s="241"/>
      <c r="AJ115" s="561"/>
      <c r="AK115" s="0"/>
      <c r="AL115" s="0"/>
      <c r="AM115" s="0"/>
    </row>
    <row r="116" spans="1:39" ht="17.25">
      <c r="A116" s="170"/>
      <c r="B116" s="0"/>
      <c r="C116" s="170"/>
      <c r="D116" s="170"/>
      <c r="E116" s="170"/>
      <c r="F116" s="170"/>
      <c r="G116" s="170"/>
      <c r="H116" s="170"/>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502"/>
      <c r="AF116" s="170"/>
      <c r="AG116" s="170"/>
      <c r="AH116" s="170"/>
      <c r="AI116" s="170"/>
      <c r="AJ116" s="170"/>
      <c r="AK116" s="170"/>
      <c r="AL116" s="170"/>
      <c r="AM116" s="170"/>
    </row>
    <row r="117" spans="1:39">
      <c r="A117" s="171"/>
      <c r="B117" s="170" t="s">
        <v>37</v>
      </c>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1"/>
      <c r="AG117" s="171"/>
      <c r="AH117" s="171"/>
      <c r="AI117" s="171"/>
      <c r="AJ117" s="171"/>
      <c r="AK117" s="171"/>
      <c r="AL117" s="171"/>
      <c r="AM117" s="171"/>
    </row>
    <row r="118" spans="1:39">
      <c r="A118" s="171"/>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1"/>
      <c r="AG118" s="171"/>
      <c r="AH118" s="171"/>
      <c r="AI118" s="171"/>
      <c r="AJ118" s="171"/>
      <c r="AK118" s="171"/>
      <c r="AL118" s="171"/>
      <c r="AM118" s="171"/>
    </row>
    <row r="119" spans="1:39">
      <c r="A119" s="171"/>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1"/>
      <c r="AG119" s="171"/>
      <c r="AH119" s="171"/>
      <c r="AI119" s="171"/>
      <c r="AJ119" s="171"/>
      <c r="AK119" s="171"/>
      <c r="AL119" s="171"/>
      <c r="AM119" s="171"/>
    </row>
    <row r="120" spans="1:39">
      <c r="A120" s="171"/>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71"/>
      <c r="AE120" s="171"/>
      <c r="AF120" s="171"/>
      <c r="AG120" s="171"/>
      <c r="AH120" s="171"/>
      <c r="AI120" s="171"/>
      <c r="AJ120" s="171"/>
      <c r="AK120" s="171"/>
      <c r="AL120" s="171"/>
      <c r="AM120" s="171"/>
    </row>
    <row r="121" spans="1:39">
      <c r="A121" s="171"/>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1"/>
      <c r="AE121" s="171"/>
      <c r="AF121" s="171"/>
      <c r="AG121" s="171"/>
      <c r="AH121" s="171"/>
      <c r="AI121" s="171"/>
      <c r="AJ121" s="171"/>
      <c r="AK121" s="171"/>
      <c r="AL121" s="171"/>
      <c r="AM121" s="171"/>
    </row>
    <row r="122" spans="1:39">
      <c r="A122" s="171"/>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71"/>
      <c r="AE122" s="171"/>
      <c r="AF122" s="171"/>
      <c r="AG122" s="171"/>
      <c r="AH122" s="171"/>
      <c r="AI122" s="171"/>
      <c r="AJ122" s="171"/>
      <c r="AK122" s="171"/>
      <c r="AL122" s="171"/>
      <c r="AM122" s="171"/>
    </row>
    <row r="123" spans="1:39">
      <c r="A123" s="171"/>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171"/>
      <c r="AD123" s="171"/>
      <c r="AE123" s="171"/>
      <c r="AF123" s="171"/>
      <c r="AG123" s="171"/>
      <c r="AH123" s="171"/>
      <c r="AI123" s="171"/>
      <c r="AJ123" s="171"/>
      <c r="AK123" s="171"/>
      <c r="AL123" s="171"/>
      <c r="AM123" s="171"/>
    </row>
    <row r="124" spans="1:39">
      <c r="A124" s="171"/>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1"/>
      <c r="AE124" s="171"/>
      <c r="AF124" s="171"/>
      <c r="AG124" s="171"/>
      <c r="AH124" s="171"/>
      <c r="AI124" s="171"/>
      <c r="AJ124" s="171"/>
      <c r="AK124" s="171"/>
      <c r="AL124" s="171"/>
      <c r="AM124" s="171"/>
    </row>
    <row r="125" spans="1:39">
      <c r="A125" s="171"/>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1"/>
      <c r="AG125" s="171"/>
      <c r="AH125" s="171"/>
      <c r="AI125" s="171"/>
      <c r="AJ125" s="171"/>
      <c r="AK125" s="171"/>
      <c r="AL125" s="171"/>
      <c r="AM125" s="171"/>
    </row>
    <row r="126" spans="1:39">
      <c r="A126" s="171"/>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171"/>
      <c r="AE126" s="171"/>
      <c r="AF126" s="171"/>
      <c r="AG126" s="171"/>
      <c r="AH126" s="171"/>
      <c r="AI126" s="171"/>
      <c r="AJ126" s="171"/>
      <c r="AK126" s="171"/>
      <c r="AL126" s="171"/>
      <c r="AM126" s="171"/>
    </row>
    <row r="127" spans="1:39">
      <c r="A127" s="171"/>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1"/>
      <c r="AE127" s="171"/>
      <c r="AF127" s="171"/>
      <c r="AG127" s="171"/>
      <c r="AH127" s="171"/>
      <c r="AI127" s="171"/>
      <c r="AJ127" s="171"/>
      <c r="AK127" s="171"/>
      <c r="AL127" s="171"/>
      <c r="AM127" s="171"/>
    </row>
    <row r="128" spans="1:39">
      <c r="A128" s="171"/>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71"/>
      <c r="AE128" s="171"/>
      <c r="AF128" s="171"/>
      <c r="AG128" s="171"/>
      <c r="AH128" s="171"/>
      <c r="AI128" s="171"/>
      <c r="AJ128" s="171"/>
      <c r="AK128" s="171"/>
      <c r="AL128" s="171"/>
      <c r="AM128" s="171"/>
    </row>
    <row r="129" spans="1:39">
      <c r="A129" s="171"/>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c r="AD129" s="171"/>
      <c r="AE129" s="171"/>
      <c r="AF129" s="171"/>
      <c r="AG129" s="171"/>
      <c r="AH129" s="171"/>
      <c r="AI129" s="171"/>
      <c r="AJ129" s="171"/>
      <c r="AK129" s="171"/>
      <c r="AL129" s="171"/>
      <c r="AM129" s="171"/>
    </row>
    <row r="130" spans="1:39">
      <c r="A130" s="171"/>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row>
    <row r="131" spans="1:39">
      <c r="A131" s="171"/>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row>
    <row r="132" spans="1:39">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171"/>
      <c r="AJ132" s="171"/>
      <c r="AK132" s="171"/>
      <c r="AL132" s="171"/>
      <c r="AM132" s="171"/>
    </row>
    <row r="133" spans="1:39">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c r="AA133" s="171"/>
      <c r="AB133" s="171"/>
      <c r="AC133" s="171"/>
      <c r="AD133" s="171"/>
      <c r="AE133" s="171"/>
      <c r="AF133" s="171"/>
      <c r="AG133" s="171"/>
      <c r="AH133" s="171"/>
      <c r="AI133" s="171"/>
      <c r="AJ133" s="171"/>
      <c r="AK133" s="171"/>
      <c r="AL133" s="171"/>
      <c r="AM133" s="171"/>
    </row>
    <row r="134" spans="1:39">
      <c r="A134" s="171"/>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171"/>
      <c r="AJ134" s="171"/>
      <c r="AK134" s="171"/>
      <c r="AL134" s="171"/>
      <c r="AM134" s="171"/>
    </row>
    <row r="135" spans="1:39">
      <c r="A135" s="171"/>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71"/>
      <c r="AE135" s="171"/>
      <c r="AF135" s="171"/>
      <c r="AG135" s="171"/>
      <c r="AH135" s="171"/>
      <c r="AI135" s="171"/>
      <c r="AJ135" s="171"/>
      <c r="AK135" s="171"/>
      <c r="AL135" s="171"/>
      <c r="AM135" s="171"/>
    </row>
    <row r="136" spans="1:39">
      <c r="A136" s="171"/>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71"/>
      <c r="AE136" s="171"/>
      <c r="AF136" s="171"/>
      <c r="AG136" s="171"/>
      <c r="AH136" s="171"/>
      <c r="AI136" s="171"/>
      <c r="AJ136" s="171"/>
      <c r="AK136" s="171"/>
      <c r="AL136" s="171"/>
      <c r="AM136" s="171"/>
    </row>
    <row r="137" spans="1:39">
      <c r="A137" s="171"/>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1"/>
      <c r="AF137" s="171"/>
      <c r="AG137" s="171"/>
      <c r="AH137" s="171"/>
      <c r="AI137" s="171"/>
      <c r="AJ137" s="171"/>
      <c r="AK137" s="171"/>
      <c r="AL137" s="171"/>
      <c r="AM137" s="171"/>
    </row>
    <row r="138" spans="1:39">
      <c r="A138" s="171"/>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71"/>
      <c r="AE138" s="171"/>
      <c r="AF138" s="171"/>
      <c r="AG138" s="171"/>
      <c r="AH138" s="171"/>
      <c r="AI138" s="171"/>
      <c r="AJ138" s="171"/>
      <c r="AK138" s="171"/>
      <c r="AL138" s="171"/>
      <c r="AM138" s="171"/>
    </row>
    <row r="139" spans="1:39">
      <c r="A139" s="171"/>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1"/>
      <c r="AG139" s="171"/>
      <c r="AH139" s="171"/>
      <c r="AI139" s="171"/>
      <c r="AJ139" s="171"/>
      <c r="AK139" s="171"/>
      <c r="AL139" s="171"/>
      <c r="AM139" s="171"/>
    </row>
    <row r="140" spans="1:39">
      <c r="A140" s="171"/>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71"/>
      <c r="AE140" s="171"/>
      <c r="AF140" s="171"/>
      <c r="AG140" s="171"/>
      <c r="AH140" s="171"/>
      <c r="AI140" s="171"/>
      <c r="AJ140" s="171"/>
      <c r="AK140" s="171"/>
      <c r="AL140" s="171"/>
      <c r="AM140" s="171"/>
    </row>
    <row r="141" spans="1:39">
      <c r="A141" s="171"/>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1"/>
      <c r="AE141" s="171"/>
      <c r="AF141" s="171"/>
      <c r="AG141" s="171"/>
      <c r="AH141" s="171"/>
      <c r="AI141" s="171"/>
      <c r="AJ141" s="171"/>
      <c r="AK141" s="171"/>
      <c r="AL141" s="171"/>
      <c r="AM141" s="171"/>
    </row>
    <row r="142" spans="1:39">
      <c r="A142" s="171"/>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1"/>
      <c r="AF142" s="171"/>
      <c r="AG142" s="171"/>
      <c r="AH142" s="171"/>
      <c r="AI142" s="171"/>
      <c r="AJ142" s="171"/>
      <c r="AK142" s="171"/>
      <c r="AL142" s="171"/>
      <c r="AM142" s="171"/>
    </row>
    <row r="143" spans="1:39">
      <c r="A143" s="171"/>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1"/>
      <c r="AE143" s="171"/>
      <c r="AF143" s="171"/>
      <c r="AG143" s="171"/>
      <c r="AH143" s="171"/>
      <c r="AI143" s="171"/>
      <c r="AJ143" s="171"/>
      <c r="AK143" s="171"/>
      <c r="AL143" s="171"/>
      <c r="AM143" s="171"/>
    </row>
    <row r="144" spans="1:39">
      <c r="A144" s="171"/>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c r="AA144" s="171"/>
      <c r="AB144" s="171"/>
      <c r="AC144" s="171"/>
      <c r="AD144" s="171"/>
      <c r="AE144" s="171"/>
      <c r="AF144" s="171"/>
      <c r="AG144" s="171"/>
      <c r="AH144" s="171"/>
      <c r="AI144" s="171"/>
      <c r="AJ144" s="171"/>
      <c r="AK144" s="171"/>
      <c r="AL144" s="171"/>
      <c r="AM144" s="171"/>
    </row>
    <row r="145" spans="1:39">
      <c r="A145" s="171"/>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71"/>
      <c r="AB145" s="171"/>
      <c r="AC145" s="171"/>
      <c r="AD145" s="171"/>
      <c r="AE145" s="171"/>
      <c r="AF145" s="171"/>
      <c r="AG145" s="171"/>
      <c r="AH145" s="171"/>
      <c r="AI145" s="171"/>
      <c r="AJ145" s="171"/>
      <c r="AK145" s="171"/>
      <c r="AL145" s="171"/>
      <c r="AM145" s="171"/>
    </row>
    <row r="146" spans="1:39">
      <c r="A146" s="171"/>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c r="AA146" s="171"/>
      <c r="AB146" s="171"/>
      <c r="AC146" s="171"/>
      <c r="AD146" s="171"/>
      <c r="AE146" s="171"/>
      <c r="AF146" s="171"/>
      <c r="AG146" s="171"/>
      <c r="AH146" s="171"/>
      <c r="AI146" s="171"/>
      <c r="AJ146" s="171"/>
      <c r="AK146" s="171"/>
      <c r="AL146" s="171"/>
      <c r="AM146" s="171"/>
    </row>
    <row r="147" spans="1:39">
      <c r="A147" s="171"/>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1"/>
      <c r="AG147" s="171"/>
      <c r="AH147" s="171"/>
      <c r="AI147" s="171"/>
      <c r="AJ147" s="171"/>
      <c r="AK147" s="171"/>
      <c r="AL147" s="171"/>
      <c r="AM147" s="171"/>
    </row>
    <row r="148" spans="1:39">
      <c r="A148" s="171"/>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c r="AA148" s="171"/>
      <c r="AB148" s="171"/>
      <c r="AC148" s="171"/>
      <c r="AD148" s="171"/>
      <c r="AE148" s="171"/>
      <c r="AF148" s="171"/>
      <c r="AG148" s="171"/>
      <c r="AH148" s="171"/>
      <c r="AI148" s="171"/>
      <c r="AJ148" s="171"/>
      <c r="AK148" s="171"/>
      <c r="AL148" s="171"/>
      <c r="AM148" s="171"/>
    </row>
    <row r="149" spans="1:39">
      <c r="A149" s="171"/>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171"/>
      <c r="AJ149" s="171"/>
      <c r="AK149" s="171"/>
      <c r="AL149" s="171"/>
      <c r="AM149" s="171"/>
    </row>
    <row r="150" spans="1:39">
      <c r="A150" s="171"/>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c r="AA150" s="171"/>
      <c r="AB150" s="171"/>
      <c r="AC150" s="171"/>
      <c r="AD150" s="171"/>
      <c r="AE150" s="171"/>
      <c r="AF150" s="171"/>
      <c r="AG150" s="171"/>
      <c r="AH150" s="171"/>
      <c r="AI150" s="171"/>
      <c r="AJ150" s="171"/>
      <c r="AK150" s="171"/>
      <c r="AL150" s="171"/>
      <c r="AM150" s="171"/>
    </row>
    <row r="151" spans="1:39">
      <c r="A151" s="171"/>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71"/>
      <c r="AE151" s="171"/>
      <c r="AF151" s="171"/>
      <c r="AG151" s="171"/>
      <c r="AH151" s="171"/>
      <c r="AI151" s="171"/>
      <c r="AJ151" s="171"/>
      <c r="AK151" s="171"/>
      <c r="AL151" s="171"/>
      <c r="AM151" s="171"/>
    </row>
    <row r="152" spans="1:39">
      <c r="A152" s="171"/>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71"/>
      <c r="AE152" s="171"/>
      <c r="AF152" s="171"/>
      <c r="AG152" s="171"/>
      <c r="AH152" s="171"/>
      <c r="AI152" s="171"/>
      <c r="AJ152" s="171"/>
      <c r="AK152" s="171"/>
      <c r="AL152" s="171"/>
      <c r="AM152" s="171"/>
    </row>
    <row r="153" spans="1:39">
      <c r="A153" s="171"/>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c r="AA153" s="171"/>
      <c r="AB153" s="171"/>
      <c r="AC153" s="171"/>
      <c r="AD153" s="171"/>
      <c r="AE153" s="171"/>
      <c r="AF153" s="171"/>
      <c r="AG153" s="171"/>
      <c r="AH153" s="171"/>
      <c r="AI153" s="171"/>
      <c r="AJ153" s="171"/>
      <c r="AK153" s="171"/>
      <c r="AL153" s="171"/>
      <c r="AM153" s="171"/>
    </row>
    <row r="154" spans="1:39">
      <c r="A154" s="171"/>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71"/>
      <c r="AE154" s="171"/>
      <c r="AF154" s="171"/>
      <c r="AG154" s="171"/>
      <c r="AH154" s="171"/>
      <c r="AI154" s="171"/>
      <c r="AJ154" s="171"/>
      <c r="AK154" s="171"/>
      <c r="AL154" s="171"/>
      <c r="AM154" s="171"/>
    </row>
    <row r="155" spans="1:39">
      <c r="A155" s="171"/>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1"/>
      <c r="AE155" s="171"/>
      <c r="AF155" s="171"/>
      <c r="AG155" s="171"/>
      <c r="AH155" s="171"/>
      <c r="AI155" s="171"/>
      <c r="AJ155" s="171"/>
      <c r="AK155" s="171"/>
      <c r="AL155" s="171"/>
      <c r="AM155" s="171"/>
    </row>
    <row r="156" spans="1:39">
      <c r="A156" s="171"/>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c r="AA156" s="171"/>
      <c r="AB156" s="171"/>
      <c r="AC156" s="171"/>
      <c r="AD156" s="171"/>
      <c r="AE156" s="171"/>
      <c r="AF156" s="171"/>
      <c r="AG156" s="171"/>
      <c r="AH156" s="171"/>
      <c r="AI156" s="171"/>
      <c r="AJ156" s="171"/>
      <c r="AK156" s="171"/>
      <c r="AL156" s="171"/>
      <c r="AM156" s="171"/>
    </row>
    <row r="157" spans="1:39">
      <c r="A157" s="171"/>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c r="AA157" s="171"/>
      <c r="AB157" s="171"/>
      <c r="AC157" s="171"/>
      <c r="AD157" s="171"/>
      <c r="AE157" s="171"/>
      <c r="AF157" s="171"/>
      <c r="AG157" s="171"/>
      <c r="AH157" s="171"/>
      <c r="AI157" s="171"/>
      <c r="AJ157" s="171"/>
      <c r="AK157" s="171"/>
      <c r="AL157" s="171"/>
      <c r="AM157" s="171"/>
    </row>
    <row r="158" spans="1:39">
      <c r="A158" s="171"/>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c r="AA158" s="171"/>
      <c r="AB158" s="171"/>
      <c r="AC158" s="171"/>
      <c r="AD158" s="171"/>
      <c r="AE158" s="171"/>
      <c r="AF158" s="171"/>
      <c r="AG158" s="171"/>
      <c r="AH158" s="171"/>
      <c r="AI158" s="171"/>
      <c r="AJ158" s="171"/>
      <c r="AK158" s="171"/>
      <c r="AL158" s="171"/>
      <c r="AM158" s="171"/>
    </row>
    <row r="159" spans="1:39">
      <c r="A159" s="171"/>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c r="AA159" s="171"/>
      <c r="AB159" s="171"/>
      <c r="AC159" s="171"/>
      <c r="AD159" s="171"/>
      <c r="AE159" s="171"/>
      <c r="AF159" s="171"/>
      <c r="AG159" s="171"/>
      <c r="AH159" s="171"/>
      <c r="AI159" s="171"/>
      <c r="AJ159" s="171"/>
      <c r="AK159" s="171"/>
      <c r="AL159" s="171"/>
      <c r="AM159" s="171"/>
    </row>
    <row r="160" spans="1:39">
      <c r="A160" s="171"/>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c r="AA160" s="171"/>
      <c r="AB160" s="171"/>
      <c r="AC160" s="171"/>
      <c r="AD160" s="171"/>
      <c r="AE160" s="171"/>
      <c r="AF160" s="171"/>
      <c r="AG160" s="171"/>
      <c r="AH160" s="171"/>
      <c r="AI160" s="171"/>
      <c r="AJ160" s="171"/>
      <c r="AK160" s="171"/>
      <c r="AL160" s="171"/>
      <c r="AM160" s="171"/>
    </row>
    <row r="161" spans="1:39">
      <c r="A161" s="171"/>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c r="AA161" s="171"/>
      <c r="AB161" s="171"/>
      <c r="AC161" s="171"/>
      <c r="AD161" s="171"/>
      <c r="AE161" s="171"/>
      <c r="AF161" s="171"/>
      <c r="AG161" s="171"/>
      <c r="AH161" s="171"/>
      <c r="AI161" s="171"/>
      <c r="AJ161" s="171"/>
      <c r="AK161" s="171"/>
      <c r="AL161" s="171"/>
      <c r="AM161" s="171"/>
    </row>
    <row r="162" spans="1:39">
      <c r="A162" s="171"/>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c r="AA162" s="171"/>
      <c r="AB162" s="171"/>
      <c r="AC162" s="171"/>
      <c r="AD162" s="171"/>
      <c r="AE162" s="171"/>
      <c r="AF162" s="171"/>
      <c r="AG162" s="171"/>
      <c r="AH162" s="171"/>
      <c r="AI162" s="171"/>
      <c r="AJ162" s="171"/>
      <c r="AK162" s="171"/>
      <c r="AL162" s="171"/>
      <c r="AM162" s="171"/>
    </row>
    <row r="163" spans="1:39">
      <c r="A163" s="171"/>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c r="AA163" s="171"/>
      <c r="AB163" s="171"/>
      <c r="AC163" s="171"/>
      <c r="AD163" s="171"/>
      <c r="AE163" s="171"/>
      <c r="AF163" s="171"/>
      <c r="AG163" s="171"/>
      <c r="AH163" s="171"/>
      <c r="AI163" s="171"/>
      <c r="AJ163" s="171"/>
      <c r="AK163" s="171"/>
      <c r="AL163" s="171"/>
      <c r="AM163" s="171"/>
    </row>
    <row r="164" spans="1:39">
      <c r="A164" s="171"/>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1"/>
      <c r="AC164" s="171"/>
      <c r="AD164" s="171"/>
      <c r="AE164" s="171"/>
      <c r="AF164" s="171"/>
      <c r="AG164" s="171"/>
      <c r="AH164" s="171"/>
      <c r="AI164" s="171"/>
      <c r="AJ164" s="171"/>
      <c r="AK164" s="171"/>
      <c r="AL164" s="171"/>
      <c r="AM164" s="171"/>
    </row>
    <row r="165" spans="1:39">
      <c r="A165" s="171"/>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c r="AA165" s="171"/>
      <c r="AB165" s="171"/>
      <c r="AC165" s="171"/>
      <c r="AD165" s="171"/>
      <c r="AE165" s="171"/>
      <c r="AF165" s="171"/>
      <c r="AG165" s="171"/>
      <c r="AH165" s="171"/>
      <c r="AI165" s="171"/>
      <c r="AJ165" s="171"/>
      <c r="AK165" s="171"/>
      <c r="AL165" s="171"/>
      <c r="AM165" s="171"/>
    </row>
    <row r="166" spans="1:39">
      <c r="A166" s="171"/>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c r="AA166" s="171"/>
      <c r="AB166" s="171"/>
      <c r="AC166" s="171"/>
      <c r="AD166" s="171"/>
      <c r="AE166" s="171"/>
      <c r="AF166" s="171"/>
      <c r="AG166" s="171"/>
      <c r="AH166" s="171"/>
      <c r="AI166" s="171"/>
      <c r="AJ166" s="171"/>
      <c r="AK166" s="171"/>
      <c r="AL166" s="171"/>
      <c r="AM166" s="171"/>
    </row>
    <row r="167" spans="1:39">
      <c r="A167" s="171"/>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c r="AA167" s="171"/>
      <c r="AB167" s="171"/>
      <c r="AC167" s="171"/>
      <c r="AD167" s="171"/>
      <c r="AE167" s="171"/>
      <c r="AF167" s="171"/>
      <c r="AG167" s="171"/>
      <c r="AH167" s="171"/>
      <c r="AI167" s="171"/>
      <c r="AJ167" s="171"/>
      <c r="AK167" s="171"/>
      <c r="AL167" s="171"/>
      <c r="AM167" s="171"/>
    </row>
    <row r="168" spans="1:39">
      <c r="A168" s="171"/>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row>
    <row r="169" spans="1:39">
      <c r="A169" s="171"/>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c r="AA169" s="171"/>
      <c r="AB169" s="171"/>
      <c r="AC169" s="171"/>
      <c r="AD169" s="171"/>
      <c r="AE169" s="171"/>
      <c r="AF169" s="171"/>
      <c r="AG169" s="171"/>
      <c r="AH169" s="171"/>
      <c r="AI169" s="171"/>
      <c r="AJ169" s="171"/>
      <c r="AK169" s="171"/>
      <c r="AL169" s="171"/>
      <c r="AM169" s="171"/>
    </row>
    <row r="170" spans="1:39">
      <c r="A170" s="171"/>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c r="AA170" s="171"/>
      <c r="AB170" s="171"/>
      <c r="AC170" s="171"/>
      <c r="AD170" s="171"/>
      <c r="AE170" s="171"/>
      <c r="AF170" s="171"/>
      <c r="AG170" s="171"/>
      <c r="AH170" s="171"/>
      <c r="AI170" s="171"/>
      <c r="AJ170" s="171"/>
      <c r="AK170" s="171"/>
      <c r="AL170" s="171"/>
      <c r="AM170" s="171"/>
    </row>
    <row r="171" spans="1:39">
      <c r="A171" s="171"/>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171"/>
      <c r="AJ171" s="171"/>
      <c r="AK171" s="171"/>
      <c r="AL171" s="171"/>
      <c r="AM171" s="171"/>
    </row>
    <row r="172" spans="1:39">
      <c r="A172" s="171"/>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c r="AL172" s="171"/>
      <c r="AM172" s="171"/>
    </row>
    <row r="173" spans="1:39">
      <c r="A173" s="171"/>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c r="AA173" s="171"/>
      <c r="AB173" s="171"/>
      <c r="AC173" s="171"/>
      <c r="AD173" s="171"/>
      <c r="AE173" s="171"/>
      <c r="AF173" s="171"/>
      <c r="AG173" s="171"/>
      <c r="AH173" s="171"/>
      <c r="AI173" s="171"/>
      <c r="AJ173" s="171"/>
      <c r="AK173" s="171"/>
      <c r="AL173" s="171"/>
      <c r="AM173" s="171"/>
    </row>
    <row r="174" spans="1:39">
      <c r="A174" s="171"/>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c r="AA174" s="171"/>
      <c r="AB174" s="171"/>
      <c r="AC174" s="171"/>
      <c r="AD174" s="171"/>
      <c r="AE174" s="171"/>
      <c r="AF174" s="171"/>
      <c r="AG174" s="171"/>
      <c r="AH174" s="171"/>
      <c r="AI174" s="171"/>
      <c r="AJ174" s="171"/>
      <c r="AK174" s="171"/>
      <c r="AL174" s="171"/>
      <c r="AM174" s="171"/>
    </row>
    <row r="175" spans="1:39">
      <c r="A175" s="171"/>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c r="AA175" s="171"/>
      <c r="AB175" s="171"/>
      <c r="AC175" s="171"/>
      <c r="AD175" s="171"/>
      <c r="AE175" s="171"/>
      <c r="AF175" s="171"/>
      <c r="AG175" s="171"/>
      <c r="AH175" s="171"/>
      <c r="AI175" s="171"/>
      <c r="AJ175" s="171"/>
      <c r="AK175" s="171"/>
      <c r="AL175" s="171"/>
      <c r="AM175" s="171"/>
    </row>
    <row r="176" spans="1:39">
      <c r="A176" s="170"/>
      <c r="B176" s="171"/>
      <c r="C176" s="170"/>
      <c r="D176" s="170"/>
      <c r="E176" s="170"/>
      <c r="F176" s="170"/>
      <c r="G176" s="170"/>
      <c r="H176" s="170"/>
      <c r="I176" s="170"/>
      <c r="J176" s="170"/>
      <c r="K176" s="170"/>
      <c r="L176" s="170"/>
      <c r="M176" s="170"/>
      <c r="N176" s="170"/>
      <c r="O176" s="170"/>
      <c r="P176" s="170"/>
      <c r="Q176" s="170"/>
      <c r="R176" s="170"/>
      <c r="S176" s="170"/>
      <c r="T176" s="170"/>
      <c r="U176" s="170"/>
      <c r="V176" s="170"/>
      <c r="W176" s="170"/>
      <c r="X176" s="170"/>
      <c r="Y176" s="170"/>
      <c r="Z176" s="170"/>
      <c r="AA176" s="170"/>
      <c r="AB176" s="170"/>
      <c r="AC176" s="170"/>
      <c r="AD176" s="170"/>
      <c r="AE176" s="170"/>
      <c r="AF176" s="170"/>
      <c r="AG176" s="170"/>
      <c r="AH176" s="170"/>
      <c r="AI176" s="170"/>
      <c r="AJ176" s="170"/>
      <c r="AK176" s="170"/>
      <c r="AL176" s="170"/>
      <c r="AM176" s="170"/>
    </row>
    <row r="177" spans="1:39">
      <c r="A177" s="170"/>
      <c r="B177" s="170"/>
      <c r="C177" s="170"/>
      <c r="D177" s="170"/>
      <c r="E177" s="170"/>
      <c r="F177" s="170"/>
      <c r="G177" s="170"/>
      <c r="H177" s="170"/>
      <c r="I177" s="170"/>
      <c r="J177" s="170"/>
      <c r="K177" s="170"/>
      <c r="L177" s="170"/>
      <c r="M177" s="170"/>
      <c r="N177" s="170"/>
      <c r="O177" s="170"/>
      <c r="P177" s="170"/>
      <c r="Q177" s="170"/>
      <c r="R177" s="170"/>
      <c r="S177" s="170"/>
      <c r="T177" s="170"/>
      <c r="U177" s="170"/>
      <c r="V177" s="170"/>
      <c r="W177" s="170"/>
      <c r="X177" s="170"/>
      <c r="Y177" s="170"/>
      <c r="Z177" s="170"/>
      <c r="AA177" s="170"/>
      <c r="AB177" s="170"/>
      <c r="AC177" s="170"/>
      <c r="AD177" s="170"/>
      <c r="AE177" s="170"/>
      <c r="AF177" s="170"/>
      <c r="AG177" s="170"/>
      <c r="AH177" s="170"/>
      <c r="AI177" s="170"/>
      <c r="AJ177" s="170"/>
      <c r="AK177" s="170"/>
      <c r="AL177" s="170"/>
      <c r="AM177" s="170"/>
    </row>
    <row r="178" spans="1:39">
      <c r="B178" s="170"/>
    </row>
  </sheetData>
  <mergeCells count="180">
    <mergeCell ref="Y1:AB1"/>
    <mergeCell ref="AC1:AJ1"/>
    <mergeCell ref="AA3:AB3"/>
    <mergeCell ref="A4:AJ4"/>
    <mergeCell ref="A8:F8"/>
    <mergeCell ref="G8:AJ8"/>
    <mergeCell ref="A9:F9"/>
    <mergeCell ref="G9:AJ9"/>
    <mergeCell ref="H10:L10"/>
    <mergeCell ref="G11:AJ11"/>
    <mergeCell ref="G12:AJ12"/>
    <mergeCell ref="A13:F13"/>
    <mergeCell ref="G13:AJ13"/>
    <mergeCell ref="A14:F14"/>
    <mergeCell ref="G14:AJ14"/>
    <mergeCell ref="A15:F15"/>
    <mergeCell ref="G15:J15"/>
    <mergeCell ref="K15:O15"/>
    <mergeCell ref="P15:S15"/>
    <mergeCell ref="T15:X15"/>
    <mergeCell ref="Y15:AB15"/>
    <mergeCell ref="AC15:AJ15"/>
    <mergeCell ref="C19:K19"/>
    <mergeCell ref="M19:V19"/>
    <mergeCell ref="X19:AK19"/>
    <mergeCell ref="B20:AK20"/>
    <mergeCell ref="A24:AL24"/>
    <mergeCell ref="A27:O27"/>
    <mergeCell ref="P27:U27"/>
    <mergeCell ref="W27:AB27"/>
    <mergeCell ref="AD27:AI27"/>
    <mergeCell ref="B28:C28"/>
    <mergeCell ref="D28:E28"/>
    <mergeCell ref="P28:U28"/>
    <mergeCell ref="W28:AB28"/>
    <mergeCell ref="AD28:AI28"/>
    <mergeCell ref="B29:O29"/>
    <mergeCell ref="P29:U29"/>
    <mergeCell ref="W29:AB29"/>
    <mergeCell ref="AD29:AI29"/>
    <mergeCell ref="B30:O30"/>
    <mergeCell ref="P30:U30"/>
    <mergeCell ref="W30:AB30"/>
    <mergeCell ref="AD30:AI30"/>
    <mergeCell ref="P31:U31"/>
    <mergeCell ref="W31:AB31"/>
    <mergeCell ref="AD31:AI31"/>
    <mergeCell ref="P32:V32"/>
    <mergeCell ref="W32:AB32"/>
    <mergeCell ref="AD32:AI32"/>
    <mergeCell ref="C33:O33"/>
    <mergeCell ref="P33:U33"/>
    <mergeCell ref="W33:AC33"/>
    <mergeCell ref="AD33:AI33"/>
    <mergeCell ref="C34:O34"/>
    <mergeCell ref="P34:U34"/>
    <mergeCell ref="W34:AB34"/>
    <mergeCell ref="AD34:AJ34"/>
    <mergeCell ref="B35:O35"/>
    <mergeCell ref="P35:U35"/>
    <mergeCell ref="W35:AB35"/>
    <mergeCell ref="AD35:AI35"/>
    <mergeCell ref="B37:AK37"/>
    <mergeCell ref="B38:AK38"/>
    <mergeCell ref="B39:AK39"/>
    <mergeCell ref="K43:M43"/>
    <mergeCell ref="N43:R43"/>
    <mergeCell ref="S43:W43"/>
    <mergeCell ref="X43:AB43"/>
    <mergeCell ref="AC43:AE43"/>
    <mergeCell ref="AF43:AJ43"/>
    <mergeCell ref="AL43:AM43"/>
    <mergeCell ref="K44:M44"/>
    <mergeCell ref="N44:Q44"/>
    <mergeCell ref="S44:V44"/>
    <mergeCell ref="X44:AA44"/>
    <mergeCell ref="AC44:AE44"/>
    <mergeCell ref="K45:M45"/>
    <mergeCell ref="N45:Q45"/>
    <mergeCell ref="S45:V45"/>
    <mergeCell ref="X45:AA45"/>
    <mergeCell ref="AC45:AE45"/>
    <mergeCell ref="K46:M46"/>
    <mergeCell ref="N46:Q46"/>
    <mergeCell ref="S46:V46"/>
    <mergeCell ref="X46:AA46"/>
    <mergeCell ref="AC46:AE46"/>
    <mergeCell ref="AF46:AI46"/>
    <mergeCell ref="AL49:AM49"/>
    <mergeCell ref="X50:AE50"/>
    <mergeCell ref="AF50:AH50"/>
    <mergeCell ref="AI50:AJ50"/>
    <mergeCell ref="D55:AI55"/>
    <mergeCell ref="G56:AH56"/>
    <mergeCell ref="B60:Y60"/>
    <mergeCell ref="B61:L61"/>
    <mergeCell ref="M61:S61"/>
    <mergeCell ref="M62:S62"/>
    <mergeCell ref="V62:W62"/>
    <mergeCell ref="M63:O63"/>
    <mergeCell ref="P63:S63"/>
    <mergeCell ref="V63:W63"/>
    <mergeCell ref="B64:L64"/>
    <mergeCell ref="M64:S64"/>
    <mergeCell ref="M65:S65"/>
    <mergeCell ref="V65:W65"/>
    <mergeCell ref="M66:O66"/>
    <mergeCell ref="P66:S66"/>
    <mergeCell ref="V66:W66"/>
    <mergeCell ref="B67:L67"/>
    <mergeCell ref="M67:N67"/>
    <mergeCell ref="O67:P67"/>
    <mergeCell ref="R67:S67"/>
    <mergeCell ref="U67:V67"/>
    <mergeCell ref="W67:X67"/>
    <mergeCell ref="Y67:Z67"/>
    <mergeCell ref="AB67:AC67"/>
    <mergeCell ref="AG67:AH67"/>
    <mergeCell ref="B70:AJ70"/>
    <mergeCell ref="A73:AJ73"/>
    <mergeCell ref="A75:D75"/>
    <mergeCell ref="E75:AJ75"/>
    <mergeCell ref="F76:AJ76"/>
    <mergeCell ref="F77:AJ77"/>
    <mergeCell ref="F78:AJ78"/>
    <mergeCell ref="F79:AJ79"/>
    <mergeCell ref="F80:AJ80"/>
    <mergeCell ref="F81:AJ81"/>
    <mergeCell ref="F82:AJ82"/>
    <mergeCell ref="F83:AJ83"/>
    <mergeCell ref="F84:AJ84"/>
    <mergeCell ref="F85:AJ85"/>
    <mergeCell ref="F86:AJ86"/>
    <mergeCell ref="F87:AJ87"/>
    <mergeCell ref="F88:AJ88"/>
    <mergeCell ref="F89:AJ89"/>
    <mergeCell ref="F90:AJ90"/>
    <mergeCell ref="F91:AJ91"/>
    <mergeCell ref="F92:AJ92"/>
    <mergeCell ref="F93:AJ93"/>
    <mergeCell ref="F94:AJ94"/>
    <mergeCell ref="F95:AJ95"/>
    <mergeCell ref="F96:AJ96"/>
    <mergeCell ref="F97:AJ97"/>
    <mergeCell ref="F98:AJ98"/>
    <mergeCell ref="F99:AJ99"/>
    <mergeCell ref="F100:AJ100"/>
    <mergeCell ref="A101:N101"/>
    <mergeCell ref="O101:P101"/>
    <mergeCell ref="Q101:R101"/>
    <mergeCell ref="S101:AJ101"/>
    <mergeCell ref="A102:AF102"/>
    <mergeCell ref="A105:AJ105"/>
    <mergeCell ref="B107:AJ107"/>
    <mergeCell ref="B108:AJ108"/>
    <mergeCell ref="B111:AI111"/>
    <mergeCell ref="E113:F113"/>
    <mergeCell ref="H113:I113"/>
    <mergeCell ref="K113:L113"/>
    <mergeCell ref="R113:V113"/>
    <mergeCell ref="W113:AH113"/>
    <mergeCell ref="R114:V114"/>
    <mergeCell ref="W114:AH114"/>
    <mergeCell ref="A10:F12"/>
    <mergeCell ref="B31:B34"/>
    <mergeCell ref="AF44:AJ45"/>
    <mergeCell ref="Z61:Z63"/>
    <mergeCell ref="AA61:AA63"/>
    <mergeCell ref="AB61:AB66"/>
    <mergeCell ref="F62:L63"/>
    <mergeCell ref="AN63:AU64"/>
    <mergeCell ref="Z64:Z66"/>
    <mergeCell ref="AA64:AA66"/>
    <mergeCell ref="F65:L66"/>
    <mergeCell ref="A76:D79"/>
    <mergeCell ref="A80:D83"/>
    <mergeCell ref="A84:D88"/>
    <mergeCell ref="A89:D92"/>
    <mergeCell ref="A93:D96"/>
    <mergeCell ref="A97:D100"/>
  </mergeCells>
  <phoneticPr fontId="3"/>
  <conditionalFormatting sqref="W19:X19">
    <cfRule type="expression" dxfId="14" priority="13">
      <formula>$W$19="×"</formula>
    </cfRule>
  </conditionalFormatting>
  <conditionalFormatting sqref="B19:C19">
    <cfRule type="expression" dxfId="13" priority="12">
      <formula>$B$19="×"</formula>
    </cfRule>
    <cfRule type="expression" dxfId="12" priority="15">
      <formula>$B$18="×"</formula>
    </cfRule>
  </conditionalFormatting>
  <conditionalFormatting sqref="L19:M19">
    <cfRule type="expression" dxfId="11" priority="14">
      <formula>$L$19="×"</formula>
    </cfRule>
  </conditionalFormatting>
  <conditionalFormatting sqref="P27:V27 P35:V35">
    <cfRule type="expression" dxfId="10" priority="11">
      <formula>$B$19="×"</formula>
    </cfRule>
  </conditionalFormatting>
  <conditionalFormatting sqref="W27:AC27 W35:AC35">
    <cfRule type="expression" dxfId="9" priority="10">
      <formula>$L$19="×"</formula>
    </cfRule>
  </conditionalFormatting>
  <conditionalFormatting sqref="AD27:AJ27 AD35:AJ35">
    <cfRule type="expression" dxfId="8" priority="9">
      <formula>$W$19="×"</formula>
    </cfRule>
  </conditionalFormatting>
  <conditionalFormatting sqref="P28:V34">
    <cfRule type="expression" dxfId="7" priority="8">
      <formula>$B$19="×"</formula>
    </cfRule>
  </conditionalFormatting>
  <conditionalFormatting sqref="W28:AC34">
    <cfRule type="expression" dxfId="6" priority="7">
      <formula>$L$19="×"</formula>
    </cfRule>
  </conditionalFormatting>
  <conditionalFormatting sqref="AD28:AJ34">
    <cfRule type="expression" dxfId="5" priority="6">
      <formula>$W$19="×"</formula>
    </cfRule>
  </conditionalFormatting>
  <conditionalFormatting sqref="M61:S65">
    <cfRule type="expression" dxfId="4" priority="4">
      <formula>$W$19="×"</formula>
    </cfRule>
  </conditionalFormatting>
  <conditionalFormatting sqref="A60:AK60 A68:AK70 A67:M67 O67:W67 Y67:AK67 A66:AK66 A61:L65 T61:AK65">
    <cfRule type="expression" dxfId="3" priority="5">
      <formula>$W$19="×"</formula>
    </cfRule>
  </conditionalFormatting>
  <conditionalFormatting sqref="A72:AJ102">
    <cfRule type="expression" dxfId="2" priority="3">
      <formula>AND($B$19="×",$L$19="×")</formula>
    </cfRule>
  </conditionalFormatting>
  <conditionalFormatting sqref="A41:AM56">
    <cfRule type="expression" dxfId="1" priority="1">
      <formula>$L$19="×"</formula>
    </cfRule>
  </conditionalFormatting>
  <dataValidations count="3">
    <dataValidation imeMode="halfAlpha" allowBlank="1" showDropDown="0" showInputMessage="1" showErrorMessage="1" sqref="H113:I113 K113:L113 E113:F113 Z52:AM54 A15 N43 S43 K52:U54 K40:R42 K48:R51 Z16:AJ16 L22:M22 K15 T15 K43 AJ22:AM22 K36:R36 K16:U16 K26:R26 N22:U23 K22:K23 K72:R72 AF43:AF44 Z22:AI23 AJ56:AM59 Y67:Z67 R67:S67 O67:P67 AB67:AC67 AJ71:AM72"/>
    <dataValidation imeMode="hiragana" allowBlank="1" showDropDown="0" showInputMessage="1" showErrorMessage="1" sqref="W114"/>
    <dataValidation type="list" allowBlank="1" showDropDown="0" showInputMessage="1" showErrorMessage="1" sqref="W19 B19 L19">
      <formula1>"○,×"</formula1>
    </dataValidation>
  </dataValidations>
  <printOptions horizontalCentered="1"/>
  <pageMargins left="0.55118110236220474" right="0.55118110236220474" top="0.82677165354330717" bottom="0.23622047244094491" header="0.51181102362204722" footer="0.35433070866141736"/>
  <pageSetup paperSize="9" scale="89" fitToWidth="1" fitToHeight="1" orientation="portrait" usePrinterDefaults="1"/>
  <headerFooter alignWithMargins="0"/>
  <rowBreaks count="3" manualBreakCount="3">
    <brk id="58" max="38" man="1"/>
    <brk id="103" max="38" man="1"/>
    <brk id="115" max="16383" man="1"/>
  </rowBreaks>
  <drawing r:id="rId1"/>
  <legacyDrawing r:id="rId2"/>
  <mc:AlternateContent>
    <mc:Choice xmlns:x14="http://schemas.microsoft.com/office/spreadsheetml/2009/9/main" Requires="x14">
      <controls>
        <mc:AlternateContent>
          <mc:Choice Requires="x14">
            <control shapeId="15463" r:id="rId3" name="チェック 103">
              <controlPr defaultSize="0" autoFill="0" autoLine="0" autoPict="0">
                <anchor moveWithCells="1">
                  <from xmlns:xdr="http://schemas.openxmlformats.org/drawingml/2006/spreadsheetDrawing">
                    <xdr:col>2</xdr:col>
                    <xdr:colOff>9525</xdr:colOff>
                    <xdr:row>51</xdr:row>
                    <xdr:rowOff>161925</xdr:rowOff>
                  </from>
                  <to xmlns:xdr="http://schemas.openxmlformats.org/drawingml/2006/spreadsheetDrawing">
                    <xdr:col>3</xdr:col>
                    <xdr:colOff>28575</xdr:colOff>
                    <xdr:row>53</xdr:row>
                    <xdr:rowOff>19685</xdr:rowOff>
                  </to>
                </anchor>
              </controlPr>
            </control>
          </mc:Choice>
        </mc:AlternateContent>
        <mc:AlternateContent>
          <mc:Choice Requires="x14">
            <control shapeId="15464" r:id="rId4" name="チェック 104">
              <controlPr defaultSize="0" autoFill="0" autoLine="0" autoPict="0">
                <anchor moveWithCells="1">
                  <from xmlns:xdr="http://schemas.openxmlformats.org/drawingml/2006/spreadsheetDrawing">
                    <xdr:col>2</xdr:col>
                    <xdr:colOff>9525</xdr:colOff>
                    <xdr:row>52</xdr:row>
                    <xdr:rowOff>180975</xdr:rowOff>
                  </from>
                  <to xmlns:xdr="http://schemas.openxmlformats.org/drawingml/2006/spreadsheetDrawing">
                    <xdr:col>3</xdr:col>
                    <xdr:colOff>28575</xdr:colOff>
                    <xdr:row>54</xdr:row>
                    <xdr:rowOff>37465</xdr:rowOff>
                  </to>
                </anchor>
              </controlPr>
            </control>
          </mc:Choice>
        </mc:AlternateContent>
        <mc:AlternateContent>
          <mc:Choice Requires="x14">
            <control shapeId="15465" r:id="rId5" name="チェック 105">
              <controlPr defaultSize="0" autoFill="0" autoLine="0" autoPict="0">
                <anchor moveWithCells="1">
                  <from xmlns:xdr="http://schemas.openxmlformats.org/drawingml/2006/spreadsheetDrawing">
                    <xdr:col>2</xdr:col>
                    <xdr:colOff>9525</xdr:colOff>
                    <xdr:row>54</xdr:row>
                    <xdr:rowOff>57785</xdr:rowOff>
                  </from>
                  <to xmlns:xdr="http://schemas.openxmlformats.org/drawingml/2006/spreadsheetDrawing">
                    <xdr:col>3</xdr:col>
                    <xdr:colOff>28575</xdr:colOff>
                    <xdr:row>54</xdr:row>
                    <xdr:rowOff>295910</xdr:rowOff>
                  </to>
                </anchor>
              </controlPr>
            </control>
          </mc:Choice>
        </mc:AlternateContent>
        <mc:AlternateContent>
          <mc:Choice Requires="x14">
            <control shapeId="15467" r:id="rId6" name="チェック 107">
              <controlPr defaultSize="0" autoFill="0" autoLine="0" autoPict="0">
                <anchor moveWithCells="1">
                  <from xmlns:xdr="http://schemas.openxmlformats.org/drawingml/2006/spreadsheetDrawing">
                    <xdr:col>2</xdr:col>
                    <xdr:colOff>9525</xdr:colOff>
                    <xdr:row>54</xdr:row>
                    <xdr:rowOff>314960</xdr:rowOff>
                  </from>
                  <to xmlns:xdr="http://schemas.openxmlformats.org/drawingml/2006/spreadsheetDrawing">
                    <xdr:col>3</xdr:col>
                    <xdr:colOff>28575</xdr:colOff>
                    <xdr:row>56</xdr:row>
                    <xdr:rowOff>19050</xdr:rowOff>
                  </to>
                </anchor>
              </controlPr>
            </control>
          </mc:Choice>
        </mc:AlternateContent>
        <mc:AlternateContent>
          <mc:Choice Requires="x14">
            <control shapeId="15472" r:id="rId7" name="チェック 112">
              <controlPr defaultSize="0" autoFill="0" autoLine="0" autoPict="0">
                <anchor moveWithCells="1">
                  <from xmlns:xdr="http://schemas.openxmlformats.org/drawingml/2006/spreadsheetDrawing">
                    <xdr:col>11</xdr:col>
                    <xdr:colOff>0</xdr:colOff>
                    <xdr:row>43</xdr:row>
                    <xdr:rowOff>19050</xdr:rowOff>
                  </from>
                  <to xmlns:xdr="http://schemas.openxmlformats.org/drawingml/2006/spreadsheetDrawing">
                    <xdr:col>13</xdr:col>
                    <xdr:colOff>0</xdr:colOff>
                    <xdr:row>43</xdr:row>
                    <xdr:rowOff>180975</xdr:rowOff>
                  </to>
                </anchor>
              </controlPr>
            </control>
          </mc:Choice>
        </mc:AlternateContent>
        <mc:AlternateContent>
          <mc:Choice Requires="x14">
            <control shapeId="15473" r:id="rId8" name="チェック 113">
              <controlPr defaultSize="0" autoFill="0" autoLine="0" autoPict="0">
                <anchor moveWithCells="1">
                  <from xmlns:xdr="http://schemas.openxmlformats.org/drawingml/2006/spreadsheetDrawing">
                    <xdr:col>11</xdr:col>
                    <xdr:colOff>0</xdr:colOff>
                    <xdr:row>44</xdr:row>
                    <xdr:rowOff>9525</xdr:rowOff>
                  </from>
                  <to xmlns:xdr="http://schemas.openxmlformats.org/drawingml/2006/spreadsheetDrawing">
                    <xdr:col>12</xdr:col>
                    <xdr:colOff>0</xdr:colOff>
                    <xdr:row>44</xdr:row>
                    <xdr:rowOff>180975</xdr:rowOff>
                  </to>
                </anchor>
              </controlPr>
            </control>
          </mc:Choice>
        </mc:AlternateContent>
        <mc:AlternateContent>
          <mc:Choice Requires="x14">
            <control shapeId="15474" r:id="rId9" name="チェック 114">
              <controlPr defaultSize="0" autoFill="0" autoLine="0" autoPict="0">
                <anchor moveWithCells="1">
                  <from xmlns:xdr="http://schemas.openxmlformats.org/drawingml/2006/spreadsheetDrawing">
                    <xdr:col>11</xdr:col>
                    <xdr:colOff>0</xdr:colOff>
                    <xdr:row>45</xdr:row>
                    <xdr:rowOff>9525</xdr:rowOff>
                  </from>
                  <to xmlns:xdr="http://schemas.openxmlformats.org/drawingml/2006/spreadsheetDrawing">
                    <xdr:col>12</xdr:col>
                    <xdr:colOff>0</xdr:colOff>
                    <xdr:row>45</xdr:row>
                    <xdr:rowOff>180975</xdr:rowOff>
                  </to>
                </anchor>
              </controlPr>
            </control>
          </mc:Choice>
        </mc:AlternateContent>
        <mc:AlternateContent>
          <mc:Choice Requires="x14">
            <control shapeId="15478" r:id="rId10" name="チェック 118">
              <controlPr defaultSize="0" autoFill="0" autoLine="0" autoPict="0">
                <anchor moveWithCells="1" sizeWithCells="1">
                  <from xmlns:xdr="http://schemas.openxmlformats.org/drawingml/2006/spreadsheetDrawing">
                    <xdr:col>3</xdr:col>
                    <xdr:colOff>196850</xdr:colOff>
                    <xdr:row>74</xdr:row>
                    <xdr:rowOff>106045</xdr:rowOff>
                  </from>
                  <to xmlns:xdr="http://schemas.openxmlformats.org/drawingml/2006/spreadsheetDrawing">
                    <xdr:col>4</xdr:col>
                    <xdr:colOff>208915</xdr:colOff>
                    <xdr:row>76</xdr:row>
                    <xdr:rowOff>73025</xdr:rowOff>
                  </to>
                </anchor>
              </controlPr>
            </control>
          </mc:Choice>
        </mc:AlternateContent>
        <mc:AlternateContent>
          <mc:Choice Requires="x14">
            <control shapeId="15479" r:id="rId11" name="チェック 119">
              <controlPr defaultSize="0" autoFill="0" autoLine="0" autoPict="0">
                <anchor moveWithCells="1" sizeWithCells="1">
                  <from xmlns:xdr="http://schemas.openxmlformats.org/drawingml/2006/spreadsheetDrawing">
                    <xdr:col>3</xdr:col>
                    <xdr:colOff>196215</xdr:colOff>
                    <xdr:row>75</xdr:row>
                    <xdr:rowOff>119380</xdr:rowOff>
                  </from>
                  <to xmlns:xdr="http://schemas.openxmlformats.org/drawingml/2006/spreadsheetDrawing">
                    <xdr:col>4</xdr:col>
                    <xdr:colOff>208280</xdr:colOff>
                    <xdr:row>77</xdr:row>
                    <xdr:rowOff>133985</xdr:rowOff>
                  </to>
                </anchor>
              </controlPr>
            </control>
          </mc:Choice>
        </mc:AlternateContent>
        <mc:AlternateContent>
          <mc:Choice Requires="x14">
            <control shapeId="15480" r:id="rId12" name="チェック 120">
              <controlPr defaultSize="0" autoFill="0" autoLine="0" autoPict="0">
                <anchor moveWithCells="1" sizeWithCells="1">
                  <from xmlns:xdr="http://schemas.openxmlformats.org/drawingml/2006/spreadsheetDrawing">
                    <xdr:col>3</xdr:col>
                    <xdr:colOff>204470</xdr:colOff>
                    <xdr:row>77</xdr:row>
                    <xdr:rowOff>147955</xdr:rowOff>
                  </from>
                  <to xmlns:xdr="http://schemas.openxmlformats.org/drawingml/2006/spreadsheetDrawing">
                    <xdr:col>5</xdr:col>
                    <xdr:colOff>6985</xdr:colOff>
                    <xdr:row>79</xdr:row>
                    <xdr:rowOff>67310</xdr:rowOff>
                  </to>
                </anchor>
              </controlPr>
            </control>
          </mc:Choice>
        </mc:AlternateContent>
        <mc:AlternateContent>
          <mc:Choice Requires="x14">
            <control shapeId="15481" r:id="rId13" name="チェック 121">
              <controlPr defaultSize="0" autoFill="0" autoLine="0" autoPict="0">
                <anchor moveWithCells="1" sizeWithCells="1">
                  <from xmlns:xdr="http://schemas.openxmlformats.org/drawingml/2006/spreadsheetDrawing">
                    <xdr:col>3</xdr:col>
                    <xdr:colOff>204470</xdr:colOff>
                    <xdr:row>76</xdr:row>
                    <xdr:rowOff>110490</xdr:rowOff>
                  </from>
                  <to xmlns:xdr="http://schemas.openxmlformats.org/drawingml/2006/spreadsheetDrawing">
                    <xdr:col>5</xdr:col>
                    <xdr:colOff>6985</xdr:colOff>
                    <xdr:row>78</xdr:row>
                    <xdr:rowOff>96520</xdr:rowOff>
                  </to>
                </anchor>
              </controlPr>
            </control>
          </mc:Choice>
        </mc:AlternateContent>
        <mc:AlternateContent>
          <mc:Choice Requires="x14">
            <control shapeId="15504" r:id="rId14" name="チェック 144">
              <controlPr defaultSize="0" autoFill="0" autoLine="0" autoPict="0">
                <anchor moveWithCells="1" sizeWithCells="1">
                  <from xmlns:xdr="http://schemas.openxmlformats.org/drawingml/2006/spreadsheetDrawing">
                    <xdr:col>4</xdr:col>
                    <xdr:colOff>5080</xdr:colOff>
                    <xdr:row>79</xdr:row>
                    <xdr:rowOff>13335</xdr:rowOff>
                  </from>
                  <to xmlns:xdr="http://schemas.openxmlformats.org/drawingml/2006/spreadsheetDrawing">
                    <xdr:col>5</xdr:col>
                    <xdr:colOff>14605</xdr:colOff>
                    <xdr:row>79</xdr:row>
                    <xdr:rowOff>356870</xdr:rowOff>
                  </to>
                </anchor>
              </controlPr>
            </control>
          </mc:Choice>
        </mc:AlternateContent>
        <mc:AlternateContent>
          <mc:Choice Requires="x14">
            <control shapeId="15505" r:id="rId15" name="チェック 145">
              <controlPr defaultSize="0" autoFill="0" autoLine="0" autoPict="0">
                <anchor moveWithCells="1" sizeWithCells="1">
                  <from xmlns:xdr="http://schemas.openxmlformats.org/drawingml/2006/spreadsheetDrawing">
                    <xdr:col>4</xdr:col>
                    <xdr:colOff>4445</xdr:colOff>
                    <xdr:row>79</xdr:row>
                    <xdr:rowOff>292735</xdr:rowOff>
                  </from>
                  <to xmlns:xdr="http://schemas.openxmlformats.org/drawingml/2006/spreadsheetDrawing">
                    <xdr:col>5</xdr:col>
                    <xdr:colOff>13970</xdr:colOff>
                    <xdr:row>81</xdr:row>
                    <xdr:rowOff>64770</xdr:rowOff>
                  </to>
                </anchor>
              </controlPr>
            </control>
          </mc:Choice>
        </mc:AlternateContent>
        <mc:AlternateContent>
          <mc:Choice Requires="x14">
            <control shapeId="15506" r:id="rId16" name="チェック 146">
              <controlPr defaultSize="0" autoFill="0" autoLine="0" autoPict="0">
                <anchor moveWithCells="1" sizeWithCells="1">
                  <from xmlns:xdr="http://schemas.openxmlformats.org/drawingml/2006/spreadsheetDrawing">
                    <xdr:col>4</xdr:col>
                    <xdr:colOff>12700</xdr:colOff>
                    <xdr:row>81</xdr:row>
                    <xdr:rowOff>111125</xdr:rowOff>
                  </from>
                  <to xmlns:xdr="http://schemas.openxmlformats.org/drawingml/2006/spreadsheetDrawing">
                    <xdr:col>5</xdr:col>
                    <xdr:colOff>22225</xdr:colOff>
                    <xdr:row>83</xdr:row>
                    <xdr:rowOff>73660</xdr:rowOff>
                  </to>
                </anchor>
              </controlPr>
            </control>
          </mc:Choice>
        </mc:AlternateContent>
        <mc:AlternateContent>
          <mc:Choice Requires="x14">
            <control shapeId="15507" r:id="rId17" name="チェック 147">
              <controlPr defaultSize="0" autoFill="0" autoLine="0" autoPict="0">
                <anchor moveWithCells="1" sizeWithCells="1">
                  <from xmlns:xdr="http://schemas.openxmlformats.org/drawingml/2006/spreadsheetDrawing">
                    <xdr:col>4</xdr:col>
                    <xdr:colOff>12700</xdr:colOff>
                    <xdr:row>80</xdr:row>
                    <xdr:rowOff>102235</xdr:rowOff>
                  </from>
                  <to xmlns:xdr="http://schemas.openxmlformats.org/drawingml/2006/spreadsheetDrawing">
                    <xdr:col>5</xdr:col>
                    <xdr:colOff>22225</xdr:colOff>
                    <xdr:row>82</xdr:row>
                    <xdr:rowOff>64770</xdr:rowOff>
                  </to>
                </anchor>
              </controlPr>
            </control>
          </mc:Choice>
        </mc:AlternateContent>
        <mc:AlternateContent>
          <mc:Choice Requires="x14">
            <control shapeId="15509" r:id="rId18" name="チェック 149">
              <controlPr defaultSize="0" autoFill="0" autoLine="0" autoPict="0">
                <anchor moveWithCells="1" sizeWithCells="1">
                  <from xmlns:xdr="http://schemas.openxmlformats.org/drawingml/2006/spreadsheetDrawing">
                    <xdr:col>3</xdr:col>
                    <xdr:colOff>196850</xdr:colOff>
                    <xdr:row>83</xdr:row>
                    <xdr:rowOff>174625</xdr:rowOff>
                  </from>
                  <to xmlns:xdr="http://schemas.openxmlformats.org/drawingml/2006/spreadsheetDrawing">
                    <xdr:col>4</xdr:col>
                    <xdr:colOff>208915</xdr:colOff>
                    <xdr:row>84</xdr:row>
                    <xdr:rowOff>327025</xdr:rowOff>
                  </to>
                </anchor>
              </controlPr>
            </control>
          </mc:Choice>
        </mc:AlternateContent>
        <mc:AlternateContent>
          <mc:Choice Requires="x14">
            <control shapeId="15510" r:id="rId19" name="チェック 150">
              <controlPr defaultSize="0" autoFill="0" autoLine="0" autoPict="0">
                <anchor moveWithCells="1" sizeWithCells="1">
                  <from xmlns:xdr="http://schemas.openxmlformats.org/drawingml/2006/spreadsheetDrawing">
                    <xdr:col>3</xdr:col>
                    <xdr:colOff>196215</xdr:colOff>
                    <xdr:row>84</xdr:row>
                    <xdr:rowOff>301625</xdr:rowOff>
                  </from>
                  <to xmlns:xdr="http://schemas.openxmlformats.org/drawingml/2006/spreadsheetDrawing">
                    <xdr:col>4</xdr:col>
                    <xdr:colOff>208280</xdr:colOff>
                    <xdr:row>86</xdr:row>
                    <xdr:rowOff>73660</xdr:rowOff>
                  </to>
                </anchor>
              </controlPr>
            </control>
          </mc:Choice>
        </mc:AlternateContent>
        <mc:AlternateContent>
          <mc:Choice Requires="x14">
            <control shapeId="15511" r:id="rId20" name="チェック 151">
              <controlPr defaultSize="0" autoFill="0" autoLine="0" autoPict="0">
                <anchor moveWithCells="1" sizeWithCells="1">
                  <from xmlns:xdr="http://schemas.openxmlformats.org/drawingml/2006/spreadsheetDrawing">
                    <xdr:col>3</xdr:col>
                    <xdr:colOff>204470</xdr:colOff>
                    <xdr:row>86</xdr:row>
                    <xdr:rowOff>111760</xdr:rowOff>
                  </from>
                  <to xmlns:xdr="http://schemas.openxmlformats.org/drawingml/2006/spreadsheetDrawing">
                    <xdr:col>5</xdr:col>
                    <xdr:colOff>6985</xdr:colOff>
                    <xdr:row>88</xdr:row>
                    <xdr:rowOff>74930</xdr:rowOff>
                  </to>
                </anchor>
              </controlPr>
            </control>
          </mc:Choice>
        </mc:AlternateContent>
        <mc:AlternateContent>
          <mc:Choice Requires="x14">
            <control shapeId="15512" r:id="rId21" name="チェック 152">
              <controlPr defaultSize="0" autoFill="0" autoLine="0" autoPict="0">
                <anchor moveWithCells="1" sizeWithCells="1">
                  <from xmlns:xdr="http://schemas.openxmlformats.org/drawingml/2006/spreadsheetDrawing">
                    <xdr:col>3</xdr:col>
                    <xdr:colOff>204470</xdr:colOff>
                    <xdr:row>85</xdr:row>
                    <xdr:rowOff>111125</xdr:rowOff>
                  </from>
                  <to xmlns:xdr="http://schemas.openxmlformats.org/drawingml/2006/spreadsheetDrawing">
                    <xdr:col>5</xdr:col>
                    <xdr:colOff>6985</xdr:colOff>
                    <xdr:row>87</xdr:row>
                    <xdr:rowOff>73660</xdr:rowOff>
                  </to>
                </anchor>
              </controlPr>
            </control>
          </mc:Choice>
        </mc:AlternateContent>
        <mc:AlternateContent>
          <mc:Choice Requires="x14">
            <control shapeId="15513" r:id="rId22" name="チェック 153">
              <controlPr defaultSize="0" autoFill="0" autoLine="0" autoPict="0">
                <anchor moveWithCells="1" sizeWithCells="1">
                  <from xmlns:xdr="http://schemas.openxmlformats.org/drawingml/2006/spreadsheetDrawing">
                    <xdr:col>3</xdr:col>
                    <xdr:colOff>204470</xdr:colOff>
                    <xdr:row>82</xdr:row>
                    <xdr:rowOff>113665</xdr:rowOff>
                  </from>
                  <to xmlns:xdr="http://schemas.openxmlformats.org/drawingml/2006/spreadsheetDrawing">
                    <xdr:col>5</xdr:col>
                    <xdr:colOff>6985</xdr:colOff>
                    <xdr:row>84</xdr:row>
                    <xdr:rowOff>76200</xdr:rowOff>
                  </to>
                </anchor>
              </controlPr>
            </control>
          </mc:Choice>
        </mc:AlternateContent>
        <mc:AlternateContent>
          <mc:Choice Requires="x14">
            <control shapeId="15514" r:id="rId23" name="チェック 154">
              <controlPr defaultSize="0" autoFill="0" autoLine="0" autoPict="0">
                <anchor moveWithCells="1" sizeWithCells="1">
                  <from xmlns:xdr="http://schemas.openxmlformats.org/drawingml/2006/spreadsheetDrawing">
                    <xdr:col>4</xdr:col>
                    <xdr:colOff>635</xdr:colOff>
                    <xdr:row>88</xdr:row>
                    <xdr:rowOff>22225</xdr:rowOff>
                  </from>
                  <to xmlns:xdr="http://schemas.openxmlformats.org/drawingml/2006/spreadsheetDrawing">
                    <xdr:col>5</xdr:col>
                    <xdr:colOff>10160</xdr:colOff>
                    <xdr:row>88</xdr:row>
                    <xdr:rowOff>365760</xdr:rowOff>
                  </to>
                </anchor>
              </controlPr>
            </control>
          </mc:Choice>
        </mc:AlternateContent>
        <mc:AlternateContent>
          <mc:Choice Requires="x14">
            <control shapeId="15515" r:id="rId24" name="チェック 155">
              <controlPr defaultSize="0" autoFill="0" autoLine="0" autoPict="0">
                <anchor moveWithCells="1" sizeWithCells="1">
                  <from xmlns:xdr="http://schemas.openxmlformats.org/drawingml/2006/spreadsheetDrawing">
                    <xdr:col>3</xdr:col>
                    <xdr:colOff>209550</xdr:colOff>
                    <xdr:row>88</xdr:row>
                    <xdr:rowOff>301625</xdr:rowOff>
                  </from>
                  <to xmlns:xdr="http://schemas.openxmlformats.org/drawingml/2006/spreadsheetDrawing">
                    <xdr:col>5</xdr:col>
                    <xdr:colOff>9525</xdr:colOff>
                    <xdr:row>90</xdr:row>
                    <xdr:rowOff>73660</xdr:rowOff>
                  </to>
                </anchor>
              </controlPr>
            </control>
          </mc:Choice>
        </mc:AlternateContent>
        <mc:AlternateContent>
          <mc:Choice Requires="x14">
            <control shapeId="15516" r:id="rId25" name="チェック 156">
              <controlPr defaultSize="0" autoFill="0" autoLine="0" autoPict="0">
                <anchor moveWithCells="1" sizeWithCells="1">
                  <from xmlns:xdr="http://schemas.openxmlformats.org/drawingml/2006/spreadsheetDrawing">
                    <xdr:col>4</xdr:col>
                    <xdr:colOff>8255</xdr:colOff>
                    <xdr:row>90</xdr:row>
                    <xdr:rowOff>121285</xdr:rowOff>
                  </from>
                  <to xmlns:xdr="http://schemas.openxmlformats.org/drawingml/2006/spreadsheetDrawing">
                    <xdr:col>5</xdr:col>
                    <xdr:colOff>17780</xdr:colOff>
                    <xdr:row>92</xdr:row>
                    <xdr:rowOff>83820</xdr:rowOff>
                  </to>
                </anchor>
              </controlPr>
            </control>
          </mc:Choice>
        </mc:AlternateContent>
        <mc:AlternateContent>
          <mc:Choice Requires="x14">
            <control shapeId="15517" r:id="rId26" name="チェック 157">
              <controlPr defaultSize="0" autoFill="0" autoLine="0" autoPict="0">
                <anchor moveWithCells="1" sizeWithCells="1">
                  <from xmlns:xdr="http://schemas.openxmlformats.org/drawingml/2006/spreadsheetDrawing">
                    <xdr:col>4</xdr:col>
                    <xdr:colOff>8255</xdr:colOff>
                    <xdr:row>89</xdr:row>
                    <xdr:rowOff>111760</xdr:rowOff>
                  </from>
                  <to xmlns:xdr="http://schemas.openxmlformats.org/drawingml/2006/spreadsheetDrawing">
                    <xdr:col>5</xdr:col>
                    <xdr:colOff>17780</xdr:colOff>
                    <xdr:row>91</xdr:row>
                    <xdr:rowOff>73660</xdr:rowOff>
                  </to>
                </anchor>
              </controlPr>
            </control>
          </mc:Choice>
        </mc:AlternateContent>
        <mc:AlternateContent>
          <mc:Choice Requires="x14">
            <control shapeId="15518" r:id="rId27" name="チェック 158">
              <controlPr defaultSize="0" autoFill="0" autoLine="0" autoPict="0">
                <anchor moveWithCells="1" sizeWithCells="1">
                  <from xmlns:xdr="http://schemas.openxmlformats.org/drawingml/2006/spreadsheetDrawing">
                    <xdr:col>4</xdr:col>
                    <xdr:colOff>635</xdr:colOff>
                    <xdr:row>91</xdr:row>
                    <xdr:rowOff>130810</xdr:rowOff>
                  </from>
                  <to xmlns:xdr="http://schemas.openxmlformats.org/drawingml/2006/spreadsheetDrawing">
                    <xdr:col>5</xdr:col>
                    <xdr:colOff>10160</xdr:colOff>
                    <xdr:row>93</xdr:row>
                    <xdr:rowOff>92710</xdr:rowOff>
                  </to>
                </anchor>
              </controlPr>
            </control>
          </mc:Choice>
        </mc:AlternateContent>
        <mc:AlternateContent>
          <mc:Choice Requires="x14">
            <control shapeId="15519" r:id="rId28" name="チェック 159">
              <controlPr defaultSize="0" autoFill="0" autoLine="0" autoPict="0">
                <anchor moveWithCells="1" sizeWithCells="1">
                  <from xmlns:xdr="http://schemas.openxmlformats.org/drawingml/2006/spreadsheetDrawing">
                    <xdr:col>3</xdr:col>
                    <xdr:colOff>209550</xdr:colOff>
                    <xdr:row>92</xdr:row>
                    <xdr:rowOff>189230</xdr:rowOff>
                  </from>
                  <to xmlns:xdr="http://schemas.openxmlformats.org/drawingml/2006/spreadsheetDrawing">
                    <xdr:col>5</xdr:col>
                    <xdr:colOff>9525</xdr:colOff>
                    <xdr:row>93</xdr:row>
                    <xdr:rowOff>342265</xdr:rowOff>
                  </to>
                </anchor>
              </controlPr>
            </control>
          </mc:Choice>
        </mc:AlternateContent>
        <mc:AlternateContent>
          <mc:Choice Requires="x14">
            <control shapeId="15520" r:id="rId29" name="チェック 160">
              <controlPr defaultSize="0" autoFill="0" autoLine="0" autoPict="0">
                <anchor moveWithCells="1" sizeWithCells="1">
                  <from xmlns:xdr="http://schemas.openxmlformats.org/drawingml/2006/spreadsheetDrawing">
                    <xdr:col>4</xdr:col>
                    <xdr:colOff>8255</xdr:colOff>
                    <xdr:row>93</xdr:row>
                    <xdr:rowOff>304800</xdr:rowOff>
                  </from>
                  <to xmlns:xdr="http://schemas.openxmlformats.org/drawingml/2006/spreadsheetDrawing">
                    <xdr:col>5</xdr:col>
                    <xdr:colOff>17780</xdr:colOff>
                    <xdr:row>95</xdr:row>
                    <xdr:rowOff>75565</xdr:rowOff>
                  </to>
                </anchor>
              </controlPr>
            </control>
          </mc:Choice>
        </mc:AlternateContent>
        <mc:AlternateContent>
          <mc:Choice Requires="x14">
            <control shapeId="15521" r:id="rId30" name="チェック 161">
              <controlPr defaultSize="0" autoFill="0" autoLine="0" autoPict="0">
                <anchor moveWithCells="1" sizeWithCells="1">
                  <from xmlns:xdr="http://schemas.openxmlformats.org/drawingml/2006/spreadsheetDrawing">
                    <xdr:col>4</xdr:col>
                    <xdr:colOff>8255</xdr:colOff>
                    <xdr:row>94</xdr:row>
                    <xdr:rowOff>127635</xdr:rowOff>
                  </from>
                  <to xmlns:xdr="http://schemas.openxmlformats.org/drawingml/2006/spreadsheetDrawing">
                    <xdr:col>5</xdr:col>
                    <xdr:colOff>17780</xdr:colOff>
                    <xdr:row>96</xdr:row>
                    <xdr:rowOff>89535</xdr:rowOff>
                  </to>
                </anchor>
              </controlPr>
            </control>
          </mc:Choice>
        </mc:AlternateContent>
        <mc:AlternateContent>
          <mc:Choice Requires="x14">
            <control shapeId="15522" r:id="rId31" name="チェック 162">
              <controlPr defaultSize="0" autoFill="0" autoLine="0" autoPict="0">
                <anchor moveWithCells="1" sizeWithCells="1">
                  <from xmlns:xdr="http://schemas.openxmlformats.org/drawingml/2006/spreadsheetDrawing">
                    <xdr:col>3</xdr:col>
                    <xdr:colOff>200660</xdr:colOff>
                    <xdr:row>96</xdr:row>
                    <xdr:rowOff>22225</xdr:rowOff>
                  </from>
                  <to xmlns:xdr="http://schemas.openxmlformats.org/drawingml/2006/spreadsheetDrawing">
                    <xdr:col>5</xdr:col>
                    <xdr:colOff>2540</xdr:colOff>
                    <xdr:row>96</xdr:row>
                    <xdr:rowOff>365760</xdr:rowOff>
                  </to>
                </anchor>
              </controlPr>
            </control>
          </mc:Choice>
        </mc:AlternateContent>
        <mc:AlternateContent>
          <mc:Choice Requires="x14">
            <control shapeId="15523" r:id="rId32" name="チェック 163">
              <controlPr defaultSize="0" autoFill="0" autoLine="0" autoPict="0">
                <anchor moveWithCells="1" sizeWithCells="1">
                  <from xmlns:xdr="http://schemas.openxmlformats.org/drawingml/2006/spreadsheetDrawing">
                    <xdr:col>3</xdr:col>
                    <xdr:colOff>200025</xdr:colOff>
                    <xdr:row>96</xdr:row>
                    <xdr:rowOff>301625</xdr:rowOff>
                  </from>
                  <to xmlns:xdr="http://schemas.openxmlformats.org/drawingml/2006/spreadsheetDrawing">
                    <xdr:col>5</xdr:col>
                    <xdr:colOff>1905</xdr:colOff>
                    <xdr:row>98</xdr:row>
                    <xdr:rowOff>73660</xdr:rowOff>
                  </to>
                </anchor>
              </controlPr>
            </control>
          </mc:Choice>
        </mc:AlternateContent>
        <mc:AlternateContent>
          <mc:Choice Requires="x14">
            <control shapeId="15524" r:id="rId33" name="チェック 164">
              <controlPr defaultSize="0" autoFill="0" autoLine="0" autoPict="0">
                <anchor moveWithCells="1" sizeWithCells="1">
                  <from xmlns:xdr="http://schemas.openxmlformats.org/drawingml/2006/spreadsheetDrawing">
                    <xdr:col>3</xdr:col>
                    <xdr:colOff>208280</xdr:colOff>
                    <xdr:row>98</xdr:row>
                    <xdr:rowOff>121285</xdr:rowOff>
                  </from>
                  <to xmlns:xdr="http://schemas.openxmlformats.org/drawingml/2006/spreadsheetDrawing">
                    <xdr:col>5</xdr:col>
                    <xdr:colOff>10160</xdr:colOff>
                    <xdr:row>100</xdr:row>
                    <xdr:rowOff>83820</xdr:rowOff>
                  </to>
                </anchor>
              </controlPr>
            </control>
          </mc:Choice>
        </mc:AlternateContent>
        <mc:AlternateContent>
          <mc:Choice Requires="x14">
            <control shapeId="15525" r:id="rId34" name="チェック 165">
              <controlPr defaultSize="0" autoFill="0" autoLine="0" autoPict="0">
                <anchor moveWithCells="1" sizeWithCells="1">
                  <from xmlns:xdr="http://schemas.openxmlformats.org/drawingml/2006/spreadsheetDrawing">
                    <xdr:col>3</xdr:col>
                    <xdr:colOff>208280</xdr:colOff>
                    <xdr:row>97</xdr:row>
                    <xdr:rowOff>111760</xdr:rowOff>
                  </from>
                  <to xmlns:xdr="http://schemas.openxmlformats.org/drawingml/2006/spreadsheetDrawing">
                    <xdr:col>5</xdr:col>
                    <xdr:colOff>10160</xdr:colOff>
                    <xdr:row>99</xdr:row>
                    <xdr:rowOff>73660</xdr:rowOff>
                  </to>
                </anchor>
              </controlPr>
            </control>
          </mc:Choice>
        </mc:AlternateContent>
        <mc:AlternateContent>
          <mc:Choice Requires="x14">
            <control shapeId="15529" r:id="rId35" name="チェック 169">
              <controlPr defaultSize="0" autoFill="0" autoLine="0" autoPict="0">
                <anchor moveWithCells="1">
                  <from xmlns:xdr="http://schemas.openxmlformats.org/drawingml/2006/spreadsheetDrawing">
                    <xdr:col>14</xdr:col>
                    <xdr:colOff>85725</xdr:colOff>
                    <xdr:row>100</xdr:row>
                    <xdr:rowOff>8890</xdr:rowOff>
                  </from>
                  <to xmlns:xdr="http://schemas.openxmlformats.org/drawingml/2006/spreadsheetDrawing">
                    <xdr:col>15</xdr:col>
                    <xdr:colOff>114300</xdr:colOff>
                    <xdr:row>100</xdr:row>
                    <xdr:rowOff>352425</xdr:rowOff>
                  </to>
                </anchor>
              </controlPr>
            </control>
          </mc:Choice>
        </mc:AlternateContent>
        <mc:AlternateContent>
          <mc:Choice Requires="x14">
            <control shapeId="15541" r:id="rId36" name="チェック 181">
              <controlPr defaultSize="0" autoFill="0" autoLine="0" autoPict="0">
                <anchor moveWithCells="1">
                  <from xmlns:xdr="http://schemas.openxmlformats.org/drawingml/2006/spreadsheetDrawing">
                    <xdr:col>31</xdr:col>
                    <xdr:colOff>190500</xdr:colOff>
                    <xdr:row>100</xdr:row>
                    <xdr:rowOff>333375</xdr:rowOff>
                  </from>
                  <to xmlns:xdr="http://schemas.openxmlformats.org/drawingml/2006/spreadsheetDrawing">
                    <xdr:col>33</xdr:col>
                    <xdr:colOff>47625</xdr:colOff>
                    <xdr:row>102</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M124"/>
  <sheetViews>
    <sheetView view="pageBreakPreview" topLeftCell="P1" zoomScale="85" zoomScaleNormal="120" zoomScaleSheetLayoutView="85" workbookViewId="0">
      <selection activeCell="Q9" sqref="Q9"/>
    </sheetView>
  </sheetViews>
  <sheetFormatPr defaultColWidth="9" defaultRowHeight="13.5"/>
  <cols>
    <col min="1" max="1" width="4" style="35" customWidth="1"/>
    <col min="2" max="4" width="2" style="35" customWidth="1"/>
    <col min="5" max="5" width="1.875" style="35" customWidth="1"/>
    <col min="6" max="9" width="2" style="35" customWidth="1"/>
    <col min="10" max="10" width="2.125" style="35" customWidth="1"/>
    <col min="11" max="11" width="2" style="35" customWidth="1"/>
    <col min="12" max="12" width="2" style="35" hidden="1" customWidth="1"/>
    <col min="13" max="14" width="7.5" style="35" bestFit="1" customWidth="1"/>
    <col min="15" max="15" width="8.75" style="35" customWidth="1"/>
    <col min="16" max="17" width="17" style="35" customWidth="1"/>
    <col min="18" max="24" width="10.625" style="35" customWidth="1"/>
    <col min="25" max="33" width="9.25" style="35" customWidth="1"/>
    <col min="34" max="39" width="9.75" style="35" customWidth="1"/>
    <col min="40" max="16384" width="9" style="35"/>
  </cols>
  <sheetData>
    <row r="1" spans="1:39">
      <c r="A1" s="609" t="s">
        <v>223</v>
      </c>
      <c r="B1" s="609"/>
      <c r="C1" s="610"/>
      <c r="D1" s="610"/>
      <c r="E1" s="610"/>
      <c r="F1" s="610"/>
      <c r="G1" s="610"/>
      <c r="H1" s="610"/>
      <c r="I1" s="610" t="s">
        <v>82</v>
      </c>
      <c r="J1" s="610"/>
      <c r="K1" s="610"/>
      <c r="L1" s="610"/>
      <c r="M1" s="610"/>
      <c r="N1" s="610"/>
      <c r="O1" s="610"/>
      <c r="P1" s="610"/>
      <c r="Q1" s="610"/>
      <c r="R1" s="610"/>
      <c r="S1" s="610"/>
      <c r="T1" s="610"/>
      <c r="U1" s="610"/>
      <c r="V1" s="610"/>
      <c r="W1" s="610"/>
      <c r="X1" s="610"/>
      <c r="Y1" s="610"/>
      <c r="Z1" s="610"/>
      <c r="AA1" s="610"/>
      <c r="AB1" s="610"/>
      <c r="AC1" s="610"/>
      <c r="AD1" s="610"/>
      <c r="AE1" s="610"/>
      <c r="AF1" s="610"/>
      <c r="AG1" s="35"/>
      <c r="AH1" s="35"/>
      <c r="AI1" s="35"/>
      <c r="AJ1" s="35"/>
      <c r="AK1" s="35"/>
      <c r="AL1" s="35"/>
    </row>
    <row r="2" spans="1:39" ht="10.5" customHeight="1">
      <c r="A2" s="610"/>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35"/>
      <c r="AH2" s="35"/>
      <c r="AI2" s="35"/>
      <c r="AJ2" s="35"/>
      <c r="AK2" s="35"/>
      <c r="AL2" s="35"/>
    </row>
    <row r="3" spans="1:39" ht="15">
      <c r="A3" s="611" t="s">
        <v>17</v>
      </c>
      <c r="B3" s="611"/>
      <c r="C3" s="635"/>
      <c r="D3" s="647">
        <f>基本情報入力シート!$M$16</f>
        <v>0</v>
      </c>
      <c r="E3" s="649"/>
      <c r="F3" s="649"/>
      <c r="G3" s="649"/>
      <c r="H3" s="649"/>
      <c r="I3" s="649"/>
      <c r="J3" s="649"/>
      <c r="K3" s="649"/>
      <c r="L3" s="649"/>
      <c r="M3" s="649"/>
      <c r="N3" s="649"/>
      <c r="O3" s="649"/>
      <c r="P3" s="672"/>
      <c r="Q3" s="610"/>
      <c r="R3" s="610"/>
      <c r="S3" s="610"/>
      <c r="T3" s="610"/>
      <c r="U3" s="610"/>
      <c r="V3" s="610"/>
      <c r="W3" s="610"/>
      <c r="X3" s="610"/>
      <c r="Y3" s="610"/>
      <c r="Z3" s="610"/>
      <c r="AA3" s="610"/>
      <c r="AB3" s="610"/>
      <c r="AC3" s="610"/>
      <c r="AD3" s="755"/>
      <c r="AE3" s="755"/>
      <c r="AF3" s="755"/>
      <c r="AG3" s="35"/>
      <c r="AH3" s="768"/>
      <c r="AI3" s="768"/>
      <c r="AJ3" s="768"/>
      <c r="AK3" s="768"/>
      <c r="AL3" s="35"/>
    </row>
    <row r="4" spans="1:39" ht="15">
      <c r="A4" s="612"/>
      <c r="B4" s="612"/>
      <c r="C4" s="612"/>
      <c r="D4" s="648"/>
      <c r="E4" s="648"/>
      <c r="F4" s="648"/>
      <c r="G4" s="648"/>
      <c r="H4" s="648"/>
      <c r="I4" s="648"/>
      <c r="J4" s="648"/>
      <c r="K4" s="648"/>
      <c r="L4" s="648"/>
      <c r="M4" s="648"/>
      <c r="N4" s="648"/>
      <c r="O4" s="648"/>
      <c r="P4" s="610"/>
      <c r="Q4" s="610"/>
      <c r="R4" s="610"/>
      <c r="S4" s="610"/>
      <c r="T4" s="610"/>
      <c r="U4" s="610"/>
      <c r="V4" s="610"/>
      <c r="W4" s="610"/>
      <c r="X4" s="610"/>
      <c r="Y4" s="610"/>
      <c r="Z4" s="610"/>
      <c r="AA4" s="610"/>
      <c r="AB4" s="610"/>
      <c r="AC4" s="610"/>
      <c r="AD4" s="610"/>
      <c r="AE4" s="610"/>
      <c r="AF4" s="610"/>
      <c r="AG4" s="610"/>
      <c r="AH4" s="35"/>
      <c r="AM4" s="35"/>
    </row>
    <row r="5" spans="1:39" ht="18" customHeight="1">
      <c r="A5" s="610"/>
      <c r="B5" s="621"/>
      <c r="C5" s="636"/>
      <c r="D5" s="636"/>
      <c r="E5" s="636"/>
      <c r="F5" s="636"/>
      <c r="G5" s="636"/>
      <c r="H5" s="636"/>
      <c r="I5" s="636"/>
      <c r="J5" s="636"/>
      <c r="K5" s="636"/>
      <c r="L5" s="636"/>
      <c r="M5" s="636"/>
      <c r="N5" s="636"/>
      <c r="O5" s="636"/>
      <c r="P5" s="636"/>
      <c r="Q5" s="678" t="s">
        <v>118</v>
      </c>
      <c r="R5" s="686" t="s">
        <v>66</v>
      </c>
      <c r="S5" s="686"/>
      <c r="T5" s="698"/>
      <c r="U5" s="0"/>
      <c r="V5" s="711"/>
      <c r="W5" s="718"/>
      <c r="X5" s="725" t="s">
        <v>120</v>
      </c>
      <c r="Y5" s="735" t="s">
        <v>66</v>
      </c>
      <c r="Z5" s="735"/>
      <c r="AA5" s="744"/>
      <c r="AB5" s="748" t="s">
        <v>79</v>
      </c>
      <c r="AC5" s="751"/>
      <c r="AD5" s="756"/>
      <c r="AE5" s="757" t="s">
        <v>171</v>
      </c>
      <c r="AF5" s="763"/>
      <c r="AG5" s="610"/>
      <c r="AH5" s="35"/>
      <c r="AI5" s="35"/>
      <c r="AJ5" s="35"/>
      <c r="AK5" s="35"/>
      <c r="AL5" s="35"/>
    </row>
    <row r="6" spans="1:39" ht="48" customHeight="1">
      <c r="A6" s="610"/>
      <c r="B6" s="622"/>
      <c r="C6" s="127"/>
      <c r="D6" s="127"/>
      <c r="E6" s="127"/>
      <c r="F6" s="127"/>
      <c r="G6" s="127"/>
      <c r="H6" s="127"/>
      <c r="I6" s="127"/>
      <c r="J6" s="127"/>
      <c r="K6" s="127"/>
      <c r="L6" s="127"/>
      <c r="M6" s="127"/>
      <c r="N6" s="127"/>
      <c r="O6" s="127"/>
      <c r="P6" s="127"/>
      <c r="Q6" s="679"/>
      <c r="R6" s="679" t="s">
        <v>170</v>
      </c>
      <c r="S6" s="679" t="s">
        <v>172</v>
      </c>
      <c r="T6" s="699" t="s">
        <v>65</v>
      </c>
      <c r="U6" s="0"/>
      <c r="V6" s="712"/>
      <c r="W6" s="46"/>
      <c r="X6" s="726"/>
      <c r="Y6" s="736" t="s">
        <v>173</v>
      </c>
      <c r="Z6" s="736" t="s">
        <v>172</v>
      </c>
      <c r="AA6" s="736" t="s">
        <v>65</v>
      </c>
      <c r="AB6" s="749" t="s">
        <v>173</v>
      </c>
      <c r="AC6" s="749" t="s">
        <v>172</v>
      </c>
      <c r="AD6" s="749" t="s">
        <v>65</v>
      </c>
      <c r="AE6" s="758"/>
      <c r="AF6" s="764" t="s">
        <v>252</v>
      </c>
      <c r="AG6" s="610"/>
      <c r="AH6" s="35"/>
      <c r="AI6" s="35"/>
      <c r="AJ6" s="35"/>
      <c r="AK6" s="35"/>
      <c r="AL6" s="35"/>
    </row>
    <row r="7" spans="1:39" ht="18" customHeight="1">
      <c r="B7" s="623" t="s">
        <v>112</v>
      </c>
      <c r="C7" s="637"/>
      <c r="D7" s="637"/>
      <c r="E7" s="637"/>
      <c r="F7" s="637"/>
      <c r="G7" s="637"/>
      <c r="H7" s="637"/>
      <c r="I7" s="637"/>
      <c r="J7" s="637"/>
      <c r="K7" s="637"/>
      <c r="L7" s="637"/>
      <c r="M7" s="637"/>
      <c r="N7" s="637"/>
      <c r="O7" s="637"/>
      <c r="P7" s="673"/>
      <c r="Q7" s="680">
        <f>SUM(S20:S119)</f>
        <v>0</v>
      </c>
      <c r="R7" s="687">
        <f>T19</f>
        <v>0</v>
      </c>
      <c r="S7" s="687">
        <f>U19</f>
        <v>0</v>
      </c>
      <c r="T7" s="700"/>
      <c r="U7" s="0"/>
      <c r="V7" s="713" t="s">
        <v>242</v>
      </c>
      <c r="W7" s="719"/>
      <c r="X7" s="727">
        <f>V19</f>
        <v>0</v>
      </c>
      <c r="Y7" s="737"/>
      <c r="Z7" s="737"/>
      <c r="AA7" s="737"/>
      <c r="AB7" s="737"/>
      <c r="AC7" s="737"/>
      <c r="AD7" s="737"/>
      <c r="AE7" s="737"/>
      <c r="AF7" s="765"/>
      <c r="AG7" s="610"/>
      <c r="AH7" s="35"/>
      <c r="AI7" s="35"/>
      <c r="AJ7" s="35"/>
      <c r="AK7" s="35"/>
      <c r="AL7" s="35"/>
    </row>
    <row r="8" spans="1:39" ht="18" customHeight="1">
      <c r="B8" s="624" t="s">
        <v>117</v>
      </c>
      <c r="C8" s="638"/>
      <c r="D8" s="638"/>
      <c r="E8" s="638"/>
      <c r="F8" s="638"/>
      <c r="G8" s="638"/>
      <c r="H8" s="638"/>
      <c r="I8" s="638"/>
      <c r="J8" s="638"/>
      <c r="K8" s="638"/>
      <c r="L8" s="638"/>
      <c r="M8" s="638"/>
      <c r="N8" s="638"/>
      <c r="O8" s="638"/>
      <c r="P8" s="674"/>
      <c r="Q8" s="680">
        <f>SUM(X20:X119)</f>
        <v>0</v>
      </c>
      <c r="R8" s="680">
        <f>Y19</f>
        <v>0</v>
      </c>
      <c r="S8" s="680">
        <f>Z19</f>
        <v>0</v>
      </c>
      <c r="T8" s="701">
        <f>AA19</f>
        <v>0</v>
      </c>
      <c r="U8" s="0"/>
      <c r="V8" s="714" t="s">
        <v>243</v>
      </c>
      <c r="W8" s="720"/>
      <c r="X8" s="728">
        <f>SUM(Y8:AA8)</f>
        <v>0</v>
      </c>
      <c r="Y8" s="738">
        <f t="shared" ref="Y8:AD8" si="0">AB19</f>
        <v>0</v>
      </c>
      <c r="Z8" s="738">
        <f t="shared" si="0"/>
        <v>0</v>
      </c>
      <c r="AA8" s="738">
        <f t="shared" si="0"/>
        <v>0</v>
      </c>
      <c r="AB8" s="750">
        <f t="shared" si="0"/>
        <v>0</v>
      </c>
      <c r="AC8" s="750">
        <f t="shared" si="0"/>
        <v>0</v>
      </c>
      <c r="AD8" s="750">
        <f t="shared" si="0"/>
        <v>0</v>
      </c>
      <c r="AE8" s="738">
        <f>SUM(AH20:AH119)</f>
        <v>0</v>
      </c>
      <c r="AF8" s="766" t="str">
        <f>IF(COUNTA(W20:W119)&gt;0,COUNTA(W20:W119),"")</f>
        <v/>
      </c>
      <c r="AG8" s="35"/>
      <c r="AH8" s="35"/>
      <c r="AI8" s="35"/>
      <c r="AJ8" s="35"/>
      <c r="AK8" s="35"/>
      <c r="AL8" s="35"/>
      <c r="AM8" s="35"/>
    </row>
    <row r="9" spans="1:39" ht="18" customHeight="1">
      <c r="B9" s="625" t="s">
        <v>241</v>
      </c>
      <c r="C9" s="639"/>
      <c r="D9" s="639"/>
      <c r="E9" s="639"/>
      <c r="F9" s="639"/>
      <c r="G9" s="639"/>
      <c r="H9" s="639"/>
      <c r="I9" s="639"/>
      <c r="J9" s="639"/>
      <c r="K9" s="639"/>
      <c r="L9" s="639"/>
      <c r="M9" s="639"/>
      <c r="N9" s="639"/>
      <c r="O9" s="639"/>
      <c r="P9" s="639"/>
      <c r="Q9" s="681">
        <f>SUM(R9:T9)</f>
        <v>0</v>
      </c>
      <c r="R9" s="681">
        <f>AJ19</f>
        <v>0</v>
      </c>
      <c r="S9" s="681">
        <f>AK19</f>
        <v>0</v>
      </c>
      <c r="T9" s="702">
        <f>AL19</f>
        <v>0</v>
      </c>
      <c r="U9" s="0"/>
      <c r="V9" s="715"/>
      <c r="W9" s="715"/>
      <c r="X9" s="729"/>
      <c r="Y9" s="724"/>
      <c r="Z9" s="724"/>
      <c r="AA9" s="724"/>
      <c r="AB9" s="724"/>
      <c r="AC9" s="752"/>
      <c r="AD9" s="752"/>
      <c r="AE9" s="752"/>
      <c r="AF9" s="724"/>
      <c r="AG9" s="767"/>
      <c r="AH9" s="35"/>
      <c r="AI9" s="35"/>
      <c r="AJ9" s="35"/>
      <c r="AK9" s="35"/>
      <c r="AL9" s="35"/>
      <c r="AM9" s="35"/>
    </row>
    <row r="10" spans="1:39" ht="9" customHeight="1">
      <c r="A10" s="610"/>
      <c r="B10" s="610"/>
      <c r="C10" s="610"/>
      <c r="D10" s="610"/>
      <c r="E10" s="610"/>
      <c r="F10" s="610"/>
      <c r="G10" s="610"/>
      <c r="H10" s="610"/>
      <c r="I10" s="610"/>
      <c r="J10" s="610"/>
      <c r="K10" s="610"/>
      <c r="L10" s="610"/>
      <c r="M10" s="610"/>
      <c r="N10" s="610"/>
      <c r="O10" s="610"/>
      <c r="P10" s="610"/>
      <c r="Q10" s="610"/>
      <c r="R10" s="610"/>
      <c r="S10" s="610"/>
      <c r="T10" s="610"/>
      <c r="U10" s="610"/>
      <c r="V10" s="716"/>
      <c r="W10" s="610"/>
      <c r="X10" s="610"/>
      <c r="Y10" s="610"/>
      <c r="Z10" s="610"/>
      <c r="AA10" s="610"/>
      <c r="AB10" s="610"/>
      <c r="AC10" s="610"/>
      <c r="AD10" s="610"/>
      <c r="AE10" s="610"/>
      <c r="AF10" s="610"/>
      <c r="AG10" s="610"/>
      <c r="AH10" s="610"/>
      <c r="AI10" s="35"/>
      <c r="AJ10" s="35"/>
      <c r="AK10" s="35"/>
      <c r="AL10" s="35"/>
    </row>
    <row r="11" spans="1:39" ht="73.5" customHeight="1">
      <c r="A11" s="610"/>
      <c r="B11" s="626" t="s">
        <v>245</v>
      </c>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610"/>
      <c r="AF11" s="610"/>
      <c r="AG11" s="610"/>
      <c r="AH11" s="610"/>
      <c r="AI11" s="35"/>
      <c r="AJ11" s="35"/>
      <c r="AK11" s="35"/>
      <c r="AL11" s="35"/>
    </row>
    <row r="12" spans="1:39" ht="9" customHeight="1">
      <c r="A12" s="613"/>
      <c r="B12" s="613"/>
      <c r="C12" s="613"/>
      <c r="D12" s="613"/>
      <c r="E12" s="613"/>
      <c r="F12" s="613"/>
      <c r="G12" s="613"/>
      <c r="H12" s="613"/>
      <c r="I12" s="613"/>
      <c r="J12" s="613"/>
      <c r="K12" s="613"/>
      <c r="L12" s="613"/>
      <c r="M12" s="613"/>
      <c r="N12" s="613"/>
      <c r="O12" s="613"/>
      <c r="P12" s="675"/>
      <c r="Q12" s="610"/>
      <c r="R12" s="610"/>
      <c r="S12" s="610"/>
      <c r="T12" s="610"/>
      <c r="U12" s="610"/>
      <c r="V12" s="610"/>
      <c r="W12" s="610"/>
      <c r="X12" s="610"/>
      <c r="Y12" s="610"/>
      <c r="Z12" s="610"/>
      <c r="AA12" s="610"/>
      <c r="AB12" s="610"/>
      <c r="AC12" s="610"/>
      <c r="AD12" s="610"/>
      <c r="AE12" s="610"/>
      <c r="AF12" s="610"/>
      <c r="AG12" s="610"/>
      <c r="AH12" s="610"/>
      <c r="AI12" s="35"/>
      <c r="AJ12" s="35"/>
      <c r="AK12" s="35"/>
      <c r="AL12" s="35"/>
    </row>
    <row r="13" spans="1:39" ht="18.75" customHeight="1">
      <c r="A13" s="614"/>
      <c r="B13" s="627" t="s">
        <v>43</v>
      </c>
      <c r="C13" s="640"/>
      <c r="D13" s="640"/>
      <c r="E13" s="640"/>
      <c r="F13" s="640"/>
      <c r="G13" s="640"/>
      <c r="H13" s="640"/>
      <c r="I13" s="640"/>
      <c r="J13" s="640"/>
      <c r="K13" s="650"/>
      <c r="L13" s="655"/>
      <c r="M13" s="627" t="s">
        <v>77</v>
      </c>
      <c r="N13" s="664" t="s">
        <v>13</v>
      </c>
      <c r="O13" s="650"/>
      <c r="P13" s="650" t="s">
        <v>54</v>
      </c>
      <c r="Q13" s="666" t="s">
        <v>4</v>
      </c>
      <c r="R13" s="688" t="s">
        <v>112</v>
      </c>
      <c r="S13" s="694"/>
      <c r="T13" s="694"/>
      <c r="U13" s="694"/>
      <c r="V13" s="717"/>
      <c r="W13" s="721" t="s">
        <v>117</v>
      </c>
      <c r="X13" s="730"/>
      <c r="Y13" s="730"/>
      <c r="Z13" s="730"/>
      <c r="AA13" s="730"/>
      <c r="AB13" s="730"/>
      <c r="AC13" s="730"/>
      <c r="AD13" s="730"/>
      <c r="AE13" s="730"/>
      <c r="AF13" s="730"/>
      <c r="AG13" s="730"/>
      <c r="AH13" s="769"/>
      <c r="AI13" s="773" t="s">
        <v>246</v>
      </c>
      <c r="AJ13" s="778"/>
      <c r="AK13" s="784"/>
      <c r="AL13" s="786"/>
      <c r="AM13" s="789"/>
    </row>
    <row r="14" spans="1:39" ht="13.5" customHeight="1">
      <c r="A14" s="615"/>
      <c r="B14" s="628"/>
      <c r="C14" s="641"/>
      <c r="D14" s="641"/>
      <c r="E14" s="641"/>
      <c r="F14" s="641"/>
      <c r="G14" s="641"/>
      <c r="H14" s="641"/>
      <c r="I14" s="641"/>
      <c r="J14" s="641"/>
      <c r="K14" s="651"/>
      <c r="L14" s="656"/>
      <c r="M14" s="660"/>
      <c r="N14" s="665"/>
      <c r="O14" s="670"/>
      <c r="P14" s="651"/>
      <c r="Q14" s="667"/>
      <c r="R14" s="689" t="s">
        <v>175</v>
      </c>
      <c r="S14" s="627" t="s">
        <v>118</v>
      </c>
      <c r="T14" s="703"/>
      <c r="U14" s="710"/>
      <c r="V14" s="689" t="s">
        <v>120</v>
      </c>
      <c r="W14" s="689" t="s">
        <v>132</v>
      </c>
      <c r="X14" s="627" t="s">
        <v>118</v>
      </c>
      <c r="Y14" s="739"/>
      <c r="Z14" s="739"/>
      <c r="AA14" s="726"/>
      <c r="AB14" s="704" t="s">
        <v>202</v>
      </c>
      <c r="AC14" s="753"/>
      <c r="AD14" s="745"/>
      <c r="AE14" s="704" t="s">
        <v>114</v>
      </c>
      <c r="AF14" s="753"/>
      <c r="AG14" s="745"/>
      <c r="AH14" s="614" t="s">
        <v>75</v>
      </c>
      <c r="AI14" s="704" t="s">
        <v>247</v>
      </c>
      <c r="AJ14" s="779"/>
      <c r="AK14" s="779"/>
      <c r="AL14" s="787"/>
      <c r="AM14" s="789"/>
    </row>
    <row r="15" spans="1:39" ht="19.5" customHeight="1">
      <c r="A15" s="615"/>
      <c r="B15" s="628"/>
      <c r="C15" s="641"/>
      <c r="D15" s="641"/>
      <c r="E15" s="641"/>
      <c r="F15" s="641"/>
      <c r="G15" s="641"/>
      <c r="H15" s="641"/>
      <c r="I15" s="641"/>
      <c r="J15" s="641"/>
      <c r="K15" s="651"/>
      <c r="L15" s="656"/>
      <c r="M15" s="660"/>
      <c r="N15" s="666" t="s">
        <v>86</v>
      </c>
      <c r="O15" s="666" t="s">
        <v>87</v>
      </c>
      <c r="P15" s="651"/>
      <c r="Q15" s="667"/>
      <c r="R15" s="690"/>
      <c r="S15" s="690"/>
      <c r="T15" s="661" t="s">
        <v>90</v>
      </c>
      <c r="U15" s="706"/>
      <c r="V15" s="690"/>
      <c r="W15" s="690"/>
      <c r="X15" s="660"/>
      <c r="Y15" s="740" t="s">
        <v>63</v>
      </c>
      <c r="Z15" s="703"/>
      <c r="AA15" s="710"/>
      <c r="AB15" s="741"/>
      <c r="AC15" s="754"/>
      <c r="AD15" s="747"/>
      <c r="AE15" s="741"/>
      <c r="AF15" s="754"/>
      <c r="AG15" s="747"/>
      <c r="AH15" s="615"/>
      <c r="AI15" s="705"/>
      <c r="AJ15" s="780" t="s">
        <v>90</v>
      </c>
      <c r="AK15" s="780"/>
      <c r="AL15" s="780"/>
      <c r="AM15" s="790"/>
    </row>
    <row r="16" spans="1:39" ht="24.75" customHeight="1">
      <c r="A16" s="615"/>
      <c r="B16" s="628"/>
      <c r="C16" s="641"/>
      <c r="D16" s="641"/>
      <c r="E16" s="641"/>
      <c r="F16" s="641"/>
      <c r="G16" s="641"/>
      <c r="H16" s="641"/>
      <c r="I16" s="641"/>
      <c r="J16" s="641"/>
      <c r="K16" s="651"/>
      <c r="L16" s="656"/>
      <c r="M16" s="660"/>
      <c r="N16" s="667"/>
      <c r="O16" s="667"/>
      <c r="P16" s="651"/>
      <c r="Q16" s="667"/>
      <c r="R16" s="690"/>
      <c r="S16" s="690"/>
      <c r="T16" s="704" t="s">
        <v>173</v>
      </c>
      <c r="U16" s="614" t="s">
        <v>100</v>
      </c>
      <c r="V16" s="690"/>
      <c r="W16" s="690"/>
      <c r="X16" s="690"/>
      <c r="Y16" s="704" t="s">
        <v>173</v>
      </c>
      <c r="Z16" s="614" t="s">
        <v>172</v>
      </c>
      <c r="AA16" s="745" t="s">
        <v>65</v>
      </c>
      <c r="AB16" s="704" t="s">
        <v>173</v>
      </c>
      <c r="AC16" s="614" t="s">
        <v>172</v>
      </c>
      <c r="AD16" s="745" t="s">
        <v>65</v>
      </c>
      <c r="AE16" s="704" t="s">
        <v>173</v>
      </c>
      <c r="AF16" s="614" t="s">
        <v>172</v>
      </c>
      <c r="AG16" s="745" t="s">
        <v>65</v>
      </c>
      <c r="AH16" s="615"/>
      <c r="AI16" s="705"/>
      <c r="AJ16" s="614" t="s">
        <v>230</v>
      </c>
      <c r="AK16" s="614" t="s">
        <v>182</v>
      </c>
      <c r="AL16" s="614" t="s">
        <v>33</v>
      </c>
      <c r="AM16" s="790"/>
    </row>
    <row r="17" spans="1:39" ht="18.75" customHeight="1">
      <c r="A17" s="615"/>
      <c r="B17" s="628"/>
      <c r="C17" s="641"/>
      <c r="D17" s="641"/>
      <c r="E17" s="641"/>
      <c r="F17" s="641"/>
      <c r="G17" s="641"/>
      <c r="H17" s="641"/>
      <c r="I17" s="641"/>
      <c r="J17" s="641"/>
      <c r="K17" s="651"/>
      <c r="L17" s="657"/>
      <c r="M17" s="660"/>
      <c r="N17" s="667"/>
      <c r="O17" s="667"/>
      <c r="P17" s="651"/>
      <c r="Q17" s="667"/>
      <c r="R17" s="690"/>
      <c r="S17" s="690"/>
      <c r="T17" s="705"/>
      <c r="U17" s="615"/>
      <c r="V17" s="690"/>
      <c r="W17" s="690"/>
      <c r="X17" s="690"/>
      <c r="Y17" s="705"/>
      <c r="Z17" s="615"/>
      <c r="AA17" s="746"/>
      <c r="AB17" s="705"/>
      <c r="AC17" s="615"/>
      <c r="AD17" s="746"/>
      <c r="AE17" s="705"/>
      <c r="AF17" s="615"/>
      <c r="AG17" s="746"/>
      <c r="AH17" s="615"/>
      <c r="AI17" s="705"/>
      <c r="AJ17" s="615"/>
      <c r="AK17" s="615"/>
      <c r="AL17" s="615"/>
      <c r="AM17" s="790"/>
    </row>
    <row r="18" spans="1:39" ht="11.25" customHeight="1">
      <c r="A18" s="616"/>
      <c r="B18" s="629"/>
      <c r="C18" s="642"/>
      <c r="D18" s="642"/>
      <c r="E18" s="642"/>
      <c r="F18" s="642"/>
      <c r="G18" s="642"/>
      <c r="H18" s="642"/>
      <c r="I18" s="642"/>
      <c r="J18" s="642"/>
      <c r="K18" s="652"/>
      <c r="L18" s="658"/>
      <c r="M18" s="661"/>
      <c r="N18" s="668"/>
      <c r="O18" s="668"/>
      <c r="P18" s="670"/>
      <c r="Q18" s="682"/>
      <c r="R18" s="691"/>
      <c r="S18" s="691"/>
      <c r="T18" s="706"/>
      <c r="U18" s="706"/>
      <c r="V18" s="706"/>
      <c r="W18" s="691"/>
      <c r="X18" s="691"/>
      <c r="Y18" s="741"/>
      <c r="Z18" s="616"/>
      <c r="AA18" s="747"/>
      <c r="AB18" s="741"/>
      <c r="AC18" s="616"/>
      <c r="AD18" s="747"/>
      <c r="AE18" s="741"/>
      <c r="AF18" s="616"/>
      <c r="AG18" s="747"/>
      <c r="AH18" s="741"/>
      <c r="AI18" s="774"/>
      <c r="AJ18" s="774"/>
      <c r="AK18" s="785"/>
      <c r="AL18" s="785"/>
      <c r="AM18" s="791"/>
    </row>
    <row r="19" spans="1:39" s="117" customFormat="1" ht="33" customHeight="1">
      <c r="A19" s="617"/>
      <c r="B19" s="630" t="s">
        <v>297</v>
      </c>
      <c r="C19" s="643"/>
      <c r="D19" s="643"/>
      <c r="E19" s="643"/>
      <c r="F19" s="643"/>
      <c r="G19" s="643"/>
      <c r="H19" s="643"/>
      <c r="I19" s="643"/>
      <c r="J19" s="643"/>
      <c r="K19" s="643"/>
      <c r="L19" s="643"/>
      <c r="M19" s="643"/>
      <c r="N19" s="643"/>
      <c r="O19" s="643"/>
      <c r="P19" s="643"/>
      <c r="Q19" s="683"/>
      <c r="R19" s="692"/>
      <c r="S19" s="695">
        <f>SUM(S20:S119)</f>
        <v>0</v>
      </c>
      <c r="T19" s="707"/>
      <c r="U19" s="707"/>
      <c r="V19" s="707"/>
      <c r="W19" s="692"/>
      <c r="X19" s="731">
        <f>SUM(X20:X119)</f>
        <v>0</v>
      </c>
      <c r="Y19" s="742"/>
      <c r="Z19" s="742"/>
      <c r="AA19" s="742"/>
      <c r="AB19" s="742"/>
      <c r="AC19" s="742"/>
      <c r="AD19" s="742"/>
      <c r="AE19" s="742"/>
      <c r="AF19" s="742"/>
      <c r="AG19" s="742"/>
      <c r="AH19" s="731">
        <f>SUM(AH20:AH119)</f>
        <v>0</v>
      </c>
      <c r="AI19" s="775"/>
      <c r="AJ19" s="781"/>
      <c r="AK19" s="781"/>
      <c r="AL19" s="781"/>
    </row>
    <row r="20" spans="1:39" s="608" customFormat="1" ht="27.75" customHeight="1">
      <c r="A20" s="618" t="s">
        <v>8</v>
      </c>
      <c r="B20" s="631" t="str">
        <f>IF(基本情報入力シート!C33="","",基本情報入力シート!C33)</f>
        <v/>
      </c>
      <c r="C20" s="644" t="str">
        <f>IF(基本情報入力シート!D33="","",基本情報入力シート!D33)</f>
        <v/>
      </c>
      <c r="D20" s="644" t="str">
        <f>IF(基本情報入力シート!E33="","",基本情報入力シート!E33)</f>
        <v/>
      </c>
      <c r="E20" s="644" t="str">
        <f>IF(基本情報入力シート!F33="","",基本情報入力シート!F33)</f>
        <v/>
      </c>
      <c r="F20" s="644" t="str">
        <f>IF(基本情報入力シート!G33="","",基本情報入力シート!G33)</f>
        <v/>
      </c>
      <c r="G20" s="644" t="str">
        <f>IF(基本情報入力シート!H33="","",基本情報入力シート!H33)</f>
        <v/>
      </c>
      <c r="H20" s="644" t="str">
        <f>IF(基本情報入力シート!I33="","",基本情報入力シート!I33)</f>
        <v/>
      </c>
      <c r="I20" s="644" t="str">
        <f>IF(基本情報入力シート!J33="","",基本情報入力シート!J33)</f>
        <v/>
      </c>
      <c r="J20" s="644" t="str">
        <f>IF(基本情報入力シート!K33="","",基本情報入力シート!K33)</f>
        <v/>
      </c>
      <c r="K20" s="653" t="str">
        <f>IF(基本情報入力シート!L33="","",基本情報入力シート!L33)</f>
        <v/>
      </c>
      <c r="L20" s="659" t="str">
        <f t="shared" ref="L20:L83" si="1">B20&amp;C20</f>
        <v/>
      </c>
      <c r="M20" s="662" t="str">
        <f>IF(基本情報入力シート!M33="","",基本情報入力シート!M33)</f>
        <v/>
      </c>
      <c r="N20" s="669" t="str">
        <f>IF(基本情報入力シート!R33="","",基本情報入力シート!R33)</f>
        <v/>
      </c>
      <c r="O20" s="669" t="str">
        <f>IF(基本情報入力シート!W33="","",基本情報入力シート!W33)</f>
        <v/>
      </c>
      <c r="P20" s="676" t="str">
        <f>IF(基本情報入力シート!X33="","",基本情報入力シート!X33)</f>
        <v/>
      </c>
      <c r="Q20" s="684" t="str">
        <f>IF(基本情報入力シート!Y33="","",基本情報入力シート!Y33)</f>
        <v/>
      </c>
      <c r="R20" s="693"/>
      <c r="S20" s="696"/>
      <c r="T20" s="708"/>
      <c r="U20" s="708"/>
      <c r="V20" s="708"/>
      <c r="W20" s="722"/>
      <c r="X20" s="732"/>
      <c r="Y20" s="743"/>
      <c r="Z20" s="743"/>
      <c r="AA20" s="743"/>
      <c r="AB20" s="743"/>
      <c r="AC20" s="743"/>
      <c r="AD20" s="743"/>
      <c r="AE20" s="759"/>
      <c r="AF20" s="759"/>
      <c r="AG20" s="759"/>
      <c r="AH20" s="770"/>
      <c r="AI20" s="776"/>
      <c r="AJ20" s="782"/>
      <c r="AK20" s="782"/>
      <c r="AL20" s="788"/>
      <c r="AM20" s="792"/>
    </row>
    <row r="21" spans="1:39" ht="27.75" customHeight="1">
      <c r="A21" s="619">
        <f t="shared" ref="A21:A84" si="2">A20+1</f>
        <v>2</v>
      </c>
      <c r="B21" s="632" t="str">
        <f>IF(基本情報入力シート!C34="","",基本情報入力シート!C34)</f>
        <v/>
      </c>
      <c r="C21" s="645" t="str">
        <f>IF(基本情報入力シート!D34="","",基本情報入力シート!D34)</f>
        <v/>
      </c>
      <c r="D21" s="645" t="str">
        <f>IF(基本情報入力シート!E34="","",基本情報入力シート!E34)</f>
        <v/>
      </c>
      <c r="E21" s="645" t="str">
        <f>IF(基本情報入力シート!F34="","",基本情報入力シート!F34)</f>
        <v/>
      </c>
      <c r="F21" s="645" t="str">
        <f>IF(基本情報入力シート!G34="","",基本情報入力シート!G34)</f>
        <v/>
      </c>
      <c r="G21" s="645" t="str">
        <f>IF(基本情報入力シート!H34="","",基本情報入力シート!H34)</f>
        <v/>
      </c>
      <c r="H21" s="645" t="str">
        <f>IF(基本情報入力シート!I34="","",基本情報入力シート!I34)</f>
        <v/>
      </c>
      <c r="I21" s="645" t="str">
        <f>IF(基本情報入力シート!J34="","",基本情報入力シート!J34)</f>
        <v/>
      </c>
      <c r="J21" s="645" t="str">
        <f>IF(基本情報入力シート!K34="","",基本情報入力シート!K34)</f>
        <v/>
      </c>
      <c r="K21" s="654" t="str">
        <f>IF(基本情報入力シート!L34="","",基本情報入力シート!L34)</f>
        <v/>
      </c>
      <c r="L21" s="659" t="str">
        <f t="shared" si="1"/>
        <v/>
      </c>
      <c r="M21" s="663" t="str">
        <f>IF(基本情報入力シート!M34="","",基本情報入力シート!M34)</f>
        <v/>
      </c>
      <c r="N21" s="663" t="str">
        <f>IF(基本情報入力シート!R34="","",基本情報入力シート!R34)</f>
        <v/>
      </c>
      <c r="O21" s="671" t="str">
        <f>IF(基本情報入力シート!W34="","",基本情報入力シート!W34)</f>
        <v/>
      </c>
      <c r="P21" s="677" t="str">
        <f>IF(基本情報入力シート!X34="","",基本情報入力シート!X34)</f>
        <v/>
      </c>
      <c r="Q21" s="684" t="str">
        <f>IF(基本情報入力シート!Y34="","",基本情報入力シート!Y34)</f>
        <v/>
      </c>
      <c r="R21" s="693"/>
      <c r="S21" s="697"/>
      <c r="T21" s="708"/>
      <c r="U21" s="708"/>
      <c r="V21" s="708"/>
      <c r="W21" s="722"/>
      <c r="X21" s="733"/>
      <c r="Y21" s="743"/>
      <c r="Z21" s="743"/>
      <c r="AA21" s="743"/>
      <c r="AB21" s="709"/>
      <c r="AC21" s="709"/>
      <c r="AD21" s="709"/>
      <c r="AE21" s="760"/>
      <c r="AF21" s="760"/>
      <c r="AG21" s="760"/>
      <c r="AH21" s="771"/>
      <c r="AI21" s="777"/>
      <c r="AJ21" s="783"/>
      <c r="AK21" s="783"/>
      <c r="AL21" s="783"/>
      <c r="AM21" s="793"/>
    </row>
    <row r="22" spans="1:39" ht="27.75" customHeight="1">
      <c r="A22" s="619">
        <f t="shared" si="2"/>
        <v>3</v>
      </c>
      <c r="B22" s="632" t="str">
        <f>IF(基本情報入力シート!C35="","",基本情報入力シート!C35)</f>
        <v/>
      </c>
      <c r="C22" s="645" t="str">
        <f>IF(基本情報入力シート!D35="","",基本情報入力シート!D35)</f>
        <v/>
      </c>
      <c r="D22" s="645" t="str">
        <f>IF(基本情報入力シート!E35="","",基本情報入力シート!E35)</f>
        <v/>
      </c>
      <c r="E22" s="645" t="str">
        <f>IF(基本情報入力シート!F35="","",基本情報入力シート!F35)</f>
        <v/>
      </c>
      <c r="F22" s="645" t="str">
        <f>IF(基本情報入力シート!G35="","",基本情報入力シート!G35)</f>
        <v/>
      </c>
      <c r="G22" s="645" t="str">
        <f>IF(基本情報入力シート!H35="","",基本情報入力シート!H35)</f>
        <v/>
      </c>
      <c r="H22" s="645" t="str">
        <f>IF(基本情報入力シート!I35="","",基本情報入力シート!I35)</f>
        <v/>
      </c>
      <c r="I22" s="645" t="str">
        <f>IF(基本情報入力シート!J35="","",基本情報入力シート!J35)</f>
        <v/>
      </c>
      <c r="J22" s="645" t="str">
        <f>IF(基本情報入力シート!K35="","",基本情報入力シート!K35)</f>
        <v/>
      </c>
      <c r="K22" s="654" t="str">
        <f>IF(基本情報入力シート!L35="","",基本情報入力シート!L35)</f>
        <v/>
      </c>
      <c r="L22" s="659" t="str">
        <f t="shared" si="1"/>
        <v/>
      </c>
      <c r="M22" s="663" t="str">
        <f>IF(基本情報入力シート!M35="","",基本情報入力シート!M35)</f>
        <v/>
      </c>
      <c r="N22" s="663" t="str">
        <f>IF(基本情報入力シート!R35="","",基本情報入力シート!R35)</f>
        <v/>
      </c>
      <c r="O22" s="671" t="str">
        <f>IF(基本情報入力シート!W35="","",基本情報入力シート!W35)</f>
        <v/>
      </c>
      <c r="P22" s="677" t="str">
        <f>IF(基本情報入力シート!X35="","",基本情報入力シート!X35)</f>
        <v/>
      </c>
      <c r="Q22" s="685" t="str">
        <f>IF(基本情報入力シート!Y35="","",基本情報入力シート!Y35)</f>
        <v/>
      </c>
      <c r="R22" s="693"/>
      <c r="S22" s="696"/>
      <c r="T22" s="708"/>
      <c r="U22" s="708"/>
      <c r="V22" s="708"/>
      <c r="W22" s="722"/>
      <c r="X22" s="732"/>
      <c r="Y22" s="743"/>
      <c r="Z22" s="743"/>
      <c r="AA22" s="743"/>
      <c r="AB22" s="708"/>
      <c r="AC22" s="708"/>
      <c r="AD22" s="708"/>
      <c r="AE22" s="761"/>
      <c r="AF22" s="761"/>
      <c r="AG22" s="761"/>
      <c r="AH22" s="772"/>
      <c r="AI22" s="777"/>
      <c r="AJ22" s="783"/>
      <c r="AK22" s="783"/>
      <c r="AL22" s="783"/>
      <c r="AM22" s="793"/>
    </row>
    <row r="23" spans="1:39" ht="27.75" customHeight="1">
      <c r="A23" s="619">
        <f t="shared" si="2"/>
        <v>4</v>
      </c>
      <c r="B23" s="632" t="str">
        <f>IF(基本情報入力シート!C36="","",基本情報入力シート!C36)</f>
        <v/>
      </c>
      <c r="C23" s="645" t="str">
        <f>IF(基本情報入力シート!D36="","",基本情報入力シート!D36)</f>
        <v/>
      </c>
      <c r="D23" s="645" t="str">
        <f>IF(基本情報入力シート!E36="","",基本情報入力シート!E36)</f>
        <v/>
      </c>
      <c r="E23" s="645" t="str">
        <f>IF(基本情報入力シート!F36="","",基本情報入力シート!F36)</f>
        <v/>
      </c>
      <c r="F23" s="645" t="str">
        <f>IF(基本情報入力シート!G36="","",基本情報入力シート!G36)</f>
        <v/>
      </c>
      <c r="G23" s="645" t="str">
        <f>IF(基本情報入力シート!H36="","",基本情報入力シート!H36)</f>
        <v/>
      </c>
      <c r="H23" s="645" t="str">
        <f>IF(基本情報入力シート!I36="","",基本情報入力シート!I36)</f>
        <v/>
      </c>
      <c r="I23" s="645" t="str">
        <f>IF(基本情報入力シート!J36="","",基本情報入力シート!J36)</f>
        <v/>
      </c>
      <c r="J23" s="645" t="str">
        <f>IF(基本情報入力シート!K36="","",基本情報入力シート!K36)</f>
        <v/>
      </c>
      <c r="K23" s="654" t="str">
        <f>IF(基本情報入力シート!L36="","",基本情報入力シート!L36)</f>
        <v/>
      </c>
      <c r="L23" s="659" t="str">
        <f t="shared" si="1"/>
        <v/>
      </c>
      <c r="M23" s="663" t="str">
        <f>IF(基本情報入力シート!M36="","",基本情報入力シート!M36)</f>
        <v/>
      </c>
      <c r="N23" s="663" t="str">
        <f>IF(基本情報入力シート!R36="","",基本情報入力シート!R36)</f>
        <v/>
      </c>
      <c r="O23" s="671" t="str">
        <f>IF(基本情報入力シート!W36="","",基本情報入力シート!W36)</f>
        <v/>
      </c>
      <c r="P23" s="677" t="str">
        <f>IF(基本情報入力シート!X36="","",基本情報入力シート!X36)</f>
        <v/>
      </c>
      <c r="Q23" s="685" t="str">
        <f>IF(基本情報入力シート!Y36="","",基本情報入力シート!Y36)</f>
        <v/>
      </c>
      <c r="R23" s="693"/>
      <c r="S23" s="696"/>
      <c r="T23" s="708"/>
      <c r="U23" s="708"/>
      <c r="V23" s="708"/>
      <c r="W23" s="722"/>
      <c r="X23" s="732"/>
      <c r="Y23" s="743"/>
      <c r="Z23" s="743"/>
      <c r="AA23" s="743"/>
      <c r="AB23" s="708"/>
      <c r="AC23" s="708"/>
      <c r="AD23" s="708"/>
      <c r="AE23" s="761"/>
      <c r="AF23" s="761"/>
      <c r="AG23" s="761"/>
      <c r="AH23" s="772"/>
      <c r="AI23" s="777"/>
      <c r="AJ23" s="783"/>
      <c r="AK23" s="783"/>
      <c r="AL23" s="783"/>
      <c r="AM23" s="793"/>
    </row>
    <row r="24" spans="1:39" ht="27.75" customHeight="1">
      <c r="A24" s="619">
        <f t="shared" si="2"/>
        <v>5</v>
      </c>
      <c r="B24" s="632" t="str">
        <f>IF(基本情報入力シート!C37="","",基本情報入力シート!C37)</f>
        <v/>
      </c>
      <c r="C24" s="645" t="str">
        <f>IF(基本情報入力シート!D37="","",基本情報入力シート!D37)</f>
        <v/>
      </c>
      <c r="D24" s="645" t="str">
        <f>IF(基本情報入力シート!E37="","",基本情報入力シート!E37)</f>
        <v/>
      </c>
      <c r="E24" s="645" t="str">
        <f>IF(基本情報入力シート!F37="","",基本情報入力シート!F37)</f>
        <v/>
      </c>
      <c r="F24" s="645" t="str">
        <f>IF(基本情報入力シート!G37="","",基本情報入力シート!G37)</f>
        <v/>
      </c>
      <c r="G24" s="645" t="str">
        <f>IF(基本情報入力シート!H37="","",基本情報入力シート!H37)</f>
        <v/>
      </c>
      <c r="H24" s="645" t="str">
        <f>IF(基本情報入力シート!I37="","",基本情報入力シート!I37)</f>
        <v/>
      </c>
      <c r="I24" s="645" t="str">
        <f>IF(基本情報入力シート!J37="","",基本情報入力シート!J37)</f>
        <v/>
      </c>
      <c r="J24" s="645" t="str">
        <f>IF(基本情報入力シート!K37="","",基本情報入力シート!K37)</f>
        <v/>
      </c>
      <c r="K24" s="654" t="str">
        <f>IF(基本情報入力シート!L37="","",基本情報入力シート!L37)</f>
        <v/>
      </c>
      <c r="L24" s="659" t="str">
        <f t="shared" si="1"/>
        <v/>
      </c>
      <c r="M24" s="663" t="str">
        <f>IF(基本情報入力シート!M37="","",基本情報入力シート!M37)</f>
        <v/>
      </c>
      <c r="N24" s="663" t="str">
        <f>IF(基本情報入力シート!R37="","",基本情報入力シート!R37)</f>
        <v/>
      </c>
      <c r="O24" s="671" t="str">
        <f>IF(基本情報入力シート!W37="","",基本情報入力シート!W37)</f>
        <v/>
      </c>
      <c r="P24" s="677" t="str">
        <f>IF(基本情報入力シート!X37="","",基本情報入力シート!X37)</f>
        <v/>
      </c>
      <c r="Q24" s="685" t="str">
        <f>IF(基本情報入力シート!Y37="","",基本情報入力シート!Y37)</f>
        <v/>
      </c>
      <c r="R24" s="693"/>
      <c r="S24" s="696"/>
      <c r="T24" s="708"/>
      <c r="U24" s="708"/>
      <c r="V24" s="708"/>
      <c r="W24" s="722"/>
      <c r="X24" s="732"/>
      <c r="Y24" s="743"/>
      <c r="Z24" s="743"/>
      <c r="AA24" s="743"/>
      <c r="AB24" s="708"/>
      <c r="AC24" s="708"/>
      <c r="AD24" s="708"/>
      <c r="AE24" s="761"/>
      <c r="AF24" s="761"/>
      <c r="AG24" s="761"/>
      <c r="AH24" s="772"/>
      <c r="AI24" s="777"/>
      <c r="AJ24" s="783"/>
      <c r="AK24" s="783"/>
      <c r="AL24" s="783"/>
      <c r="AM24" s="793"/>
    </row>
    <row r="25" spans="1:39" ht="27.75" customHeight="1">
      <c r="A25" s="619">
        <f t="shared" si="2"/>
        <v>6</v>
      </c>
      <c r="B25" s="632" t="str">
        <f>IF(基本情報入力シート!C38="","",基本情報入力シート!C38)</f>
        <v/>
      </c>
      <c r="C25" s="645" t="str">
        <f>IF(基本情報入力シート!D38="","",基本情報入力シート!D38)</f>
        <v/>
      </c>
      <c r="D25" s="645" t="str">
        <f>IF(基本情報入力シート!E38="","",基本情報入力シート!E38)</f>
        <v/>
      </c>
      <c r="E25" s="645" t="str">
        <f>IF(基本情報入力シート!F38="","",基本情報入力シート!F38)</f>
        <v/>
      </c>
      <c r="F25" s="645" t="str">
        <f>IF(基本情報入力シート!G38="","",基本情報入力シート!G38)</f>
        <v/>
      </c>
      <c r="G25" s="645" t="str">
        <f>IF(基本情報入力シート!H38="","",基本情報入力シート!H38)</f>
        <v/>
      </c>
      <c r="H25" s="645" t="str">
        <f>IF(基本情報入力シート!I38="","",基本情報入力シート!I38)</f>
        <v/>
      </c>
      <c r="I25" s="645" t="str">
        <f>IF(基本情報入力シート!J38="","",基本情報入力シート!J38)</f>
        <v/>
      </c>
      <c r="J25" s="645" t="str">
        <f>IF(基本情報入力シート!K38="","",基本情報入力シート!K38)</f>
        <v/>
      </c>
      <c r="K25" s="654" t="str">
        <f>IF(基本情報入力シート!L38="","",基本情報入力シート!L38)</f>
        <v/>
      </c>
      <c r="L25" s="659" t="str">
        <f t="shared" si="1"/>
        <v/>
      </c>
      <c r="M25" s="663" t="str">
        <f>IF(基本情報入力シート!M38="","",基本情報入力シート!M38)</f>
        <v/>
      </c>
      <c r="N25" s="663" t="str">
        <f>IF(基本情報入力シート!R38="","",基本情報入力シート!R38)</f>
        <v/>
      </c>
      <c r="O25" s="671" t="str">
        <f>IF(基本情報入力シート!W38="","",基本情報入力シート!W38)</f>
        <v/>
      </c>
      <c r="P25" s="677" t="str">
        <f>IF(基本情報入力シート!X38="","",基本情報入力シート!X38)</f>
        <v/>
      </c>
      <c r="Q25" s="685" t="str">
        <f>IF(基本情報入力シート!Y38="","",基本情報入力シート!Y38)</f>
        <v/>
      </c>
      <c r="R25" s="693"/>
      <c r="S25" s="696"/>
      <c r="T25" s="708"/>
      <c r="U25" s="708"/>
      <c r="V25" s="708"/>
      <c r="W25" s="722"/>
      <c r="X25" s="732"/>
      <c r="Y25" s="708"/>
      <c r="Z25" s="708"/>
      <c r="AA25" s="743"/>
      <c r="AB25" s="708"/>
      <c r="AC25" s="708"/>
      <c r="AD25" s="708"/>
      <c r="AE25" s="761"/>
      <c r="AF25" s="761"/>
      <c r="AG25" s="761"/>
      <c r="AH25" s="772"/>
      <c r="AI25" s="777"/>
      <c r="AJ25" s="783"/>
      <c r="AK25" s="783"/>
      <c r="AL25" s="783"/>
      <c r="AM25" s="793"/>
    </row>
    <row r="26" spans="1:39" ht="27.75" customHeight="1">
      <c r="A26" s="619">
        <f t="shared" si="2"/>
        <v>7</v>
      </c>
      <c r="B26" s="632" t="str">
        <f>IF(基本情報入力シート!C39="","",基本情報入力シート!C39)</f>
        <v/>
      </c>
      <c r="C26" s="645" t="str">
        <f>IF(基本情報入力シート!D39="","",基本情報入力シート!D39)</f>
        <v/>
      </c>
      <c r="D26" s="645" t="str">
        <f>IF(基本情報入力シート!E39="","",基本情報入力シート!E39)</f>
        <v/>
      </c>
      <c r="E26" s="645" t="str">
        <f>IF(基本情報入力シート!F39="","",基本情報入力シート!F39)</f>
        <v/>
      </c>
      <c r="F26" s="645" t="str">
        <f>IF(基本情報入力シート!G39="","",基本情報入力シート!G39)</f>
        <v/>
      </c>
      <c r="G26" s="645" t="str">
        <f>IF(基本情報入力シート!H39="","",基本情報入力シート!H39)</f>
        <v/>
      </c>
      <c r="H26" s="645" t="str">
        <f>IF(基本情報入力シート!I39="","",基本情報入力シート!I39)</f>
        <v/>
      </c>
      <c r="I26" s="645" t="str">
        <f>IF(基本情報入力シート!J39="","",基本情報入力シート!J39)</f>
        <v/>
      </c>
      <c r="J26" s="645" t="str">
        <f>IF(基本情報入力シート!K39="","",基本情報入力シート!K39)</f>
        <v/>
      </c>
      <c r="K26" s="654" t="str">
        <f>IF(基本情報入力シート!L39="","",基本情報入力シート!L39)</f>
        <v/>
      </c>
      <c r="L26" s="659" t="str">
        <f t="shared" si="1"/>
        <v/>
      </c>
      <c r="M26" s="663" t="str">
        <f>IF(基本情報入力シート!M39="","",基本情報入力シート!M39)</f>
        <v/>
      </c>
      <c r="N26" s="663" t="str">
        <f>IF(基本情報入力シート!R39="","",基本情報入力シート!R39)</f>
        <v/>
      </c>
      <c r="O26" s="671" t="str">
        <f>IF(基本情報入力シート!W39="","",基本情報入力シート!W39)</f>
        <v/>
      </c>
      <c r="P26" s="677" t="str">
        <f>IF(基本情報入力シート!X39="","",基本情報入力シート!X39)</f>
        <v/>
      </c>
      <c r="Q26" s="685" t="str">
        <f>IF(基本情報入力シート!Y39="","",基本情報入力シート!Y39)</f>
        <v/>
      </c>
      <c r="R26" s="693"/>
      <c r="S26" s="696"/>
      <c r="T26" s="708"/>
      <c r="U26" s="708"/>
      <c r="V26" s="708"/>
      <c r="W26" s="722"/>
      <c r="X26" s="732"/>
      <c r="Y26" s="708"/>
      <c r="Z26" s="708"/>
      <c r="AA26" s="743"/>
      <c r="AB26" s="708"/>
      <c r="AC26" s="708"/>
      <c r="AD26" s="708"/>
      <c r="AE26" s="761"/>
      <c r="AF26" s="761"/>
      <c r="AG26" s="761"/>
      <c r="AH26" s="772"/>
      <c r="AI26" s="777"/>
      <c r="AJ26" s="783"/>
      <c r="AK26" s="783"/>
      <c r="AL26" s="783"/>
      <c r="AM26" s="793"/>
    </row>
    <row r="27" spans="1:39" ht="27.75" customHeight="1">
      <c r="A27" s="619">
        <f t="shared" si="2"/>
        <v>8</v>
      </c>
      <c r="B27" s="632" t="str">
        <f>IF(基本情報入力シート!C40="","",基本情報入力シート!C40)</f>
        <v/>
      </c>
      <c r="C27" s="645" t="str">
        <f>IF(基本情報入力シート!D40="","",基本情報入力シート!D40)</f>
        <v/>
      </c>
      <c r="D27" s="645" t="str">
        <f>IF(基本情報入力シート!E40="","",基本情報入力シート!E40)</f>
        <v/>
      </c>
      <c r="E27" s="645" t="str">
        <f>IF(基本情報入力シート!F40="","",基本情報入力シート!F40)</f>
        <v/>
      </c>
      <c r="F27" s="645" t="str">
        <f>IF(基本情報入力シート!G40="","",基本情報入力シート!G40)</f>
        <v/>
      </c>
      <c r="G27" s="645" t="str">
        <f>IF(基本情報入力シート!H40="","",基本情報入力シート!H40)</f>
        <v/>
      </c>
      <c r="H27" s="645" t="str">
        <f>IF(基本情報入力シート!I40="","",基本情報入力シート!I40)</f>
        <v/>
      </c>
      <c r="I27" s="645" t="str">
        <f>IF(基本情報入力シート!J40="","",基本情報入力シート!J40)</f>
        <v/>
      </c>
      <c r="J27" s="645" t="str">
        <f>IF(基本情報入力シート!K40="","",基本情報入力シート!K40)</f>
        <v/>
      </c>
      <c r="K27" s="654" t="str">
        <f>IF(基本情報入力シート!L40="","",基本情報入力シート!L40)</f>
        <v/>
      </c>
      <c r="L27" s="659" t="str">
        <f t="shared" si="1"/>
        <v/>
      </c>
      <c r="M27" s="663" t="str">
        <f>IF(基本情報入力シート!M40="","",基本情報入力シート!M40)</f>
        <v/>
      </c>
      <c r="N27" s="663" t="str">
        <f>IF(基本情報入力シート!R40="","",基本情報入力シート!R40)</f>
        <v/>
      </c>
      <c r="O27" s="671" t="str">
        <f>IF(基本情報入力シート!W40="","",基本情報入力シート!W40)</f>
        <v/>
      </c>
      <c r="P27" s="677" t="str">
        <f>IF(基本情報入力シート!X40="","",基本情報入力シート!X40)</f>
        <v/>
      </c>
      <c r="Q27" s="685" t="str">
        <f>IF(基本情報入力シート!Y40="","",基本情報入力シート!Y40)</f>
        <v/>
      </c>
      <c r="R27" s="693"/>
      <c r="S27" s="696"/>
      <c r="T27" s="708"/>
      <c r="U27" s="708"/>
      <c r="V27" s="708"/>
      <c r="W27" s="722"/>
      <c r="X27" s="732"/>
      <c r="Y27" s="708"/>
      <c r="Z27" s="708"/>
      <c r="AA27" s="708"/>
      <c r="AB27" s="708"/>
      <c r="AC27" s="708"/>
      <c r="AD27" s="708"/>
      <c r="AE27" s="761"/>
      <c r="AF27" s="761"/>
      <c r="AG27" s="761"/>
      <c r="AH27" s="772"/>
      <c r="AI27" s="777"/>
      <c r="AJ27" s="783"/>
      <c r="AK27" s="783"/>
      <c r="AL27" s="783"/>
      <c r="AM27" s="793"/>
    </row>
    <row r="28" spans="1:39" ht="27.75" customHeight="1">
      <c r="A28" s="619">
        <f t="shared" si="2"/>
        <v>9</v>
      </c>
      <c r="B28" s="632" t="str">
        <f>IF(基本情報入力シート!C41="","",基本情報入力シート!C41)</f>
        <v/>
      </c>
      <c r="C28" s="645" t="str">
        <f>IF(基本情報入力シート!D41="","",基本情報入力シート!D41)</f>
        <v/>
      </c>
      <c r="D28" s="645" t="str">
        <f>IF(基本情報入力シート!E41="","",基本情報入力シート!E41)</f>
        <v/>
      </c>
      <c r="E28" s="645" t="str">
        <f>IF(基本情報入力シート!F41="","",基本情報入力シート!F41)</f>
        <v/>
      </c>
      <c r="F28" s="645" t="str">
        <f>IF(基本情報入力シート!G41="","",基本情報入力シート!G41)</f>
        <v/>
      </c>
      <c r="G28" s="645" t="str">
        <f>IF(基本情報入力シート!H41="","",基本情報入力シート!H41)</f>
        <v/>
      </c>
      <c r="H28" s="645" t="str">
        <f>IF(基本情報入力シート!I41="","",基本情報入力シート!I41)</f>
        <v/>
      </c>
      <c r="I28" s="645" t="str">
        <f>IF(基本情報入力シート!J41="","",基本情報入力シート!J41)</f>
        <v/>
      </c>
      <c r="J28" s="645" t="str">
        <f>IF(基本情報入力シート!K41="","",基本情報入力シート!K41)</f>
        <v/>
      </c>
      <c r="K28" s="654" t="str">
        <f>IF(基本情報入力シート!L41="","",基本情報入力シート!L41)</f>
        <v/>
      </c>
      <c r="L28" s="659" t="str">
        <f t="shared" si="1"/>
        <v/>
      </c>
      <c r="M28" s="663" t="str">
        <f>IF(基本情報入力シート!M41="","",基本情報入力シート!M41)</f>
        <v/>
      </c>
      <c r="N28" s="663" t="str">
        <f>IF(基本情報入力シート!R41="","",基本情報入力シート!R41)</f>
        <v/>
      </c>
      <c r="O28" s="671" t="str">
        <f>IF(基本情報入力シート!W41="","",基本情報入力シート!W41)</f>
        <v/>
      </c>
      <c r="P28" s="677" t="str">
        <f>IF(基本情報入力シート!X41="","",基本情報入力シート!X41)</f>
        <v/>
      </c>
      <c r="Q28" s="685" t="str">
        <f>IF(基本情報入力シート!Y41="","",基本情報入力シート!Y41)</f>
        <v/>
      </c>
      <c r="R28" s="693"/>
      <c r="S28" s="696"/>
      <c r="T28" s="708"/>
      <c r="U28" s="708"/>
      <c r="V28" s="708"/>
      <c r="W28" s="722"/>
      <c r="X28" s="732"/>
      <c r="Y28" s="708"/>
      <c r="Z28" s="708"/>
      <c r="AA28" s="708"/>
      <c r="AB28" s="708"/>
      <c r="AC28" s="708"/>
      <c r="AD28" s="708"/>
      <c r="AE28" s="761"/>
      <c r="AF28" s="761"/>
      <c r="AG28" s="761"/>
      <c r="AH28" s="772"/>
      <c r="AI28" s="777"/>
      <c r="AJ28" s="783"/>
      <c r="AK28" s="783"/>
      <c r="AL28" s="783"/>
      <c r="AM28" s="793"/>
    </row>
    <row r="29" spans="1:39" ht="27.75" customHeight="1">
      <c r="A29" s="619">
        <f t="shared" si="2"/>
        <v>10</v>
      </c>
      <c r="B29" s="632" t="str">
        <f>IF(基本情報入力シート!C42="","",基本情報入力シート!C42)</f>
        <v/>
      </c>
      <c r="C29" s="645" t="str">
        <f>IF(基本情報入力シート!D42="","",基本情報入力シート!D42)</f>
        <v/>
      </c>
      <c r="D29" s="645" t="str">
        <f>IF(基本情報入力シート!E42="","",基本情報入力シート!E42)</f>
        <v/>
      </c>
      <c r="E29" s="645" t="str">
        <f>IF(基本情報入力シート!F42="","",基本情報入力シート!F42)</f>
        <v/>
      </c>
      <c r="F29" s="645" t="str">
        <f>IF(基本情報入力シート!G42="","",基本情報入力シート!G42)</f>
        <v/>
      </c>
      <c r="G29" s="645" t="str">
        <f>IF(基本情報入力シート!H42="","",基本情報入力シート!H42)</f>
        <v/>
      </c>
      <c r="H29" s="645" t="str">
        <f>IF(基本情報入力シート!I42="","",基本情報入力シート!I42)</f>
        <v/>
      </c>
      <c r="I29" s="645" t="str">
        <f>IF(基本情報入力シート!J42="","",基本情報入力シート!J42)</f>
        <v/>
      </c>
      <c r="J29" s="645" t="str">
        <f>IF(基本情報入力シート!K42="","",基本情報入力シート!K42)</f>
        <v/>
      </c>
      <c r="K29" s="654" t="str">
        <f>IF(基本情報入力シート!L42="","",基本情報入力シート!L42)</f>
        <v/>
      </c>
      <c r="L29" s="659" t="str">
        <f t="shared" si="1"/>
        <v/>
      </c>
      <c r="M29" s="663" t="str">
        <f>IF(基本情報入力シート!M42="","",基本情報入力シート!M42)</f>
        <v/>
      </c>
      <c r="N29" s="663" t="str">
        <f>IF(基本情報入力シート!R42="","",基本情報入力シート!R42)</f>
        <v/>
      </c>
      <c r="O29" s="671" t="str">
        <f>IF(基本情報入力シート!W42="","",基本情報入力シート!W42)</f>
        <v/>
      </c>
      <c r="P29" s="677" t="str">
        <f>IF(基本情報入力シート!X42="","",基本情報入力シート!X42)</f>
        <v/>
      </c>
      <c r="Q29" s="685" t="str">
        <f>IF(基本情報入力シート!Y42="","",基本情報入力シート!Y42)</f>
        <v/>
      </c>
      <c r="R29" s="693"/>
      <c r="S29" s="696"/>
      <c r="T29" s="708"/>
      <c r="U29" s="708"/>
      <c r="V29" s="708"/>
      <c r="W29" s="722"/>
      <c r="X29" s="732"/>
      <c r="Y29" s="708"/>
      <c r="Z29" s="708"/>
      <c r="AA29" s="708"/>
      <c r="AB29" s="708"/>
      <c r="AC29" s="708"/>
      <c r="AD29" s="708"/>
      <c r="AE29" s="761"/>
      <c r="AF29" s="761"/>
      <c r="AG29" s="761"/>
      <c r="AH29" s="772"/>
      <c r="AI29" s="777"/>
      <c r="AJ29" s="783"/>
      <c r="AK29" s="783"/>
      <c r="AL29" s="783"/>
      <c r="AM29" s="793"/>
    </row>
    <row r="30" spans="1:39" ht="27.75" customHeight="1">
      <c r="A30" s="619">
        <f t="shared" si="2"/>
        <v>11</v>
      </c>
      <c r="B30" s="632" t="str">
        <f>IF(基本情報入力シート!C43="","",基本情報入力シート!C43)</f>
        <v/>
      </c>
      <c r="C30" s="645" t="str">
        <f>IF(基本情報入力シート!D43="","",基本情報入力シート!D43)</f>
        <v/>
      </c>
      <c r="D30" s="645" t="str">
        <f>IF(基本情報入力シート!E43="","",基本情報入力シート!E43)</f>
        <v/>
      </c>
      <c r="E30" s="645" t="str">
        <f>IF(基本情報入力シート!F43="","",基本情報入力シート!F43)</f>
        <v/>
      </c>
      <c r="F30" s="645" t="str">
        <f>IF(基本情報入力シート!G43="","",基本情報入力シート!G43)</f>
        <v/>
      </c>
      <c r="G30" s="645" t="str">
        <f>IF(基本情報入力シート!H43="","",基本情報入力シート!H43)</f>
        <v/>
      </c>
      <c r="H30" s="645" t="str">
        <f>IF(基本情報入力シート!I43="","",基本情報入力シート!I43)</f>
        <v/>
      </c>
      <c r="I30" s="645" t="str">
        <f>IF(基本情報入力シート!J43="","",基本情報入力シート!J43)</f>
        <v/>
      </c>
      <c r="J30" s="645" t="str">
        <f>IF(基本情報入力シート!K43="","",基本情報入力シート!K43)</f>
        <v/>
      </c>
      <c r="K30" s="654" t="str">
        <f>IF(基本情報入力シート!L43="","",基本情報入力シート!L43)</f>
        <v/>
      </c>
      <c r="L30" s="659" t="str">
        <f t="shared" si="1"/>
        <v/>
      </c>
      <c r="M30" s="663" t="str">
        <f>IF(基本情報入力シート!M43="","",基本情報入力シート!M43)</f>
        <v/>
      </c>
      <c r="N30" s="663" t="str">
        <f>IF(基本情報入力シート!R43="","",基本情報入力シート!R43)</f>
        <v/>
      </c>
      <c r="O30" s="671" t="str">
        <f>IF(基本情報入力シート!W43="","",基本情報入力シート!W43)</f>
        <v/>
      </c>
      <c r="P30" s="677" t="str">
        <f>IF(基本情報入力シート!X43="","",基本情報入力シート!X43)</f>
        <v/>
      </c>
      <c r="Q30" s="685" t="str">
        <f>IF(基本情報入力シート!Y43="","",基本情報入力シート!Y43)</f>
        <v/>
      </c>
      <c r="R30" s="693"/>
      <c r="S30" s="696"/>
      <c r="T30" s="708"/>
      <c r="U30" s="708"/>
      <c r="V30" s="708"/>
      <c r="W30" s="722"/>
      <c r="X30" s="732"/>
      <c r="Y30" s="708"/>
      <c r="Z30" s="708"/>
      <c r="AA30" s="708"/>
      <c r="AB30" s="708"/>
      <c r="AC30" s="708"/>
      <c r="AD30" s="708"/>
      <c r="AE30" s="761"/>
      <c r="AF30" s="761"/>
      <c r="AG30" s="761"/>
      <c r="AH30" s="772"/>
      <c r="AI30" s="777"/>
      <c r="AJ30" s="783"/>
      <c r="AK30" s="783"/>
      <c r="AL30" s="783"/>
      <c r="AM30" s="793"/>
    </row>
    <row r="31" spans="1:39" ht="27.75" customHeight="1">
      <c r="A31" s="619">
        <f t="shared" si="2"/>
        <v>12</v>
      </c>
      <c r="B31" s="632" t="str">
        <f>IF(基本情報入力シート!C44="","",基本情報入力シート!C44)</f>
        <v/>
      </c>
      <c r="C31" s="645" t="str">
        <f>IF(基本情報入力シート!D44="","",基本情報入力シート!D44)</f>
        <v/>
      </c>
      <c r="D31" s="645" t="str">
        <f>IF(基本情報入力シート!E44="","",基本情報入力シート!E44)</f>
        <v/>
      </c>
      <c r="E31" s="645" t="str">
        <f>IF(基本情報入力シート!F44="","",基本情報入力シート!F44)</f>
        <v/>
      </c>
      <c r="F31" s="645" t="str">
        <f>IF(基本情報入力シート!G44="","",基本情報入力シート!G44)</f>
        <v/>
      </c>
      <c r="G31" s="645" t="str">
        <f>IF(基本情報入力シート!H44="","",基本情報入力シート!H44)</f>
        <v/>
      </c>
      <c r="H31" s="645" t="str">
        <f>IF(基本情報入力シート!I44="","",基本情報入力シート!I44)</f>
        <v/>
      </c>
      <c r="I31" s="645" t="str">
        <f>IF(基本情報入力シート!J44="","",基本情報入力シート!J44)</f>
        <v/>
      </c>
      <c r="J31" s="645" t="str">
        <f>IF(基本情報入力シート!K44="","",基本情報入力シート!K44)</f>
        <v/>
      </c>
      <c r="K31" s="654" t="str">
        <f>IF(基本情報入力シート!L44="","",基本情報入力シート!L44)</f>
        <v/>
      </c>
      <c r="L31" s="659" t="str">
        <f t="shared" si="1"/>
        <v/>
      </c>
      <c r="M31" s="663" t="str">
        <f>IF(基本情報入力シート!M44="","",基本情報入力シート!M44)</f>
        <v/>
      </c>
      <c r="N31" s="663" t="str">
        <f>IF(基本情報入力シート!R44="","",基本情報入力シート!R44)</f>
        <v/>
      </c>
      <c r="O31" s="671" t="str">
        <f>IF(基本情報入力シート!W44="","",基本情報入力シート!W44)</f>
        <v/>
      </c>
      <c r="P31" s="677" t="str">
        <f>IF(基本情報入力シート!X44="","",基本情報入力シート!X44)</f>
        <v/>
      </c>
      <c r="Q31" s="685" t="str">
        <f>IF(基本情報入力シート!Y44="","",基本情報入力シート!Y44)</f>
        <v/>
      </c>
      <c r="R31" s="693"/>
      <c r="S31" s="696"/>
      <c r="T31" s="708"/>
      <c r="U31" s="708"/>
      <c r="V31" s="708"/>
      <c r="W31" s="722"/>
      <c r="X31" s="732"/>
      <c r="Y31" s="708"/>
      <c r="Z31" s="708"/>
      <c r="AA31" s="708"/>
      <c r="AB31" s="708"/>
      <c r="AC31" s="708"/>
      <c r="AD31" s="708"/>
      <c r="AE31" s="761"/>
      <c r="AF31" s="761"/>
      <c r="AG31" s="761"/>
      <c r="AH31" s="772"/>
      <c r="AI31" s="777"/>
      <c r="AJ31" s="783"/>
      <c r="AK31" s="783"/>
      <c r="AL31" s="783"/>
      <c r="AM31" s="793"/>
    </row>
    <row r="32" spans="1:39" ht="27.75" customHeight="1">
      <c r="A32" s="619">
        <f t="shared" si="2"/>
        <v>13</v>
      </c>
      <c r="B32" s="632" t="str">
        <f>IF(基本情報入力シート!C45="","",基本情報入力シート!C45)</f>
        <v/>
      </c>
      <c r="C32" s="645" t="str">
        <f>IF(基本情報入力シート!D45="","",基本情報入力シート!D45)</f>
        <v/>
      </c>
      <c r="D32" s="645" t="str">
        <f>IF(基本情報入力シート!E45="","",基本情報入力シート!E45)</f>
        <v/>
      </c>
      <c r="E32" s="645" t="str">
        <f>IF(基本情報入力シート!F45="","",基本情報入力シート!F45)</f>
        <v/>
      </c>
      <c r="F32" s="645" t="str">
        <f>IF(基本情報入力シート!G45="","",基本情報入力シート!G45)</f>
        <v/>
      </c>
      <c r="G32" s="645" t="str">
        <f>IF(基本情報入力シート!H45="","",基本情報入力シート!H45)</f>
        <v/>
      </c>
      <c r="H32" s="645" t="str">
        <f>IF(基本情報入力シート!I45="","",基本情報入力シート!I45)</f>
        <v/>
      </c>
      <c r="I32" s="645" t="str">
        <f>IF(基本情報入力シート!J45="","",基本情報入力シート!J45)</f>
        <v/>
      </c>
      <c r="J32" s="645" t="str">
        <f>IF(基本情報入力シート!K45="","",基本情報入力シート!K45)</f>
        <v/>
      </c>
      <c r="K32" s="654" t="str">
        <f>IF(基本情報入力シート!L45="","",基本情報入力シート!L45)</f>
        <v/>
      </c>
      <c r="L32" s="659" t="str">
        <f t="shared" si="1"/>
        <v/>
      </c>
      <c r="M32" s="663" t="str">
        <f>IF(基本情報入力シート!M45="","",基本情報入力シート!M45)</f>
        <v/>
      </c>
      <c r="N32" s="663" t="str">
        <f>IF(基本情報入力シート!R45="","",基本情報入力シート!R45)</f>
        <v/>
      </c>
      <c r="O32" s="671" t="str">
        <f>IF(基本情報入力シート!W45="","",基本情報入力シート!W45)</f>
        <v/>
      </c>
      <c r="P32" s="677" t="str">
        <f>IF(基本情報入力シート!X45="","",基本情報入力シート!X45)</f>
        <v/>
      </c>
      <c r="Q32" s="685" t="str">
        <f>IF(基本情報入力シート!Y45="","",基本情報入力シート!Y45)</f>
        <v/>
      </c>
      <c r="R32" s="693"/>
      <c r="S32" s="696"/>
      <c r="T32" s="708"/>
      <c r="U32" s="708"/>
      <c r="V32" s="708"/>
      <c r="W32" s="722"/>
      <c r="X32" s="732"/>
      <c r="Y32" s="708"/>
      <c r="Z32" s="708"/>
      <c r="AA32" s="708"/>
      <c r="AB32" s="708"/>
      <c r="AC32" s="708"/>
      <c r="AD32" s="708"/>
      <c r="AE32" s="761"/>
      <c r="AF32" s="761"/>
      <c r="AG32" s="761"/>
      <c r="AH32" s="772"/>
      <c r="AI32" s="777"/>
      <c r="AJ32" s="783"/>
      <c r="AK32" s="783"/>
      <c r="AL32" s="783"/>
      <c r="AM32" s="793"/>
    </row>
    <row r="33" spans="1:39" ht="27.75" customHeight="1">
      <c r="A33" s="619">
        <f t="shared" si="2"/>
        <v>14</v>
      </c>
      <c r="B33" s="632" t="str">
        <f>IF(基本情報入力シート!C46="","",基本情報入力シート!C46)</f>
        <v/>
      </c>
      <c r="C33" s="645" t="str">
        <f>IF(基本情報入力シート!D46="","",基本情報入力シート!D46)</f>
        <v/>
      </c>
      <c r="D33" s="645" t="str">
        <f>IF(基本情報入力シート!E46="","",基本情報入力シート!E46)</f>
        <v/>
      </c>
      <c r="E33" s="645" t="str">
        <f>IF(基本情報入力シート!F46="","",基本情報入力シート!F46)</f>
        <v/>
      </c>
      <c r="F33" s="645" t="str">
        <f>IF(基本情報入力シート!G46="","",基本情報入力シート!G46)</f>
        <v/>
      </c>
      <c r="G33" s="645" t="str">
        <f>IF(基本情報入力シート!H46="","",基本情報入力シート!H46)</f>
        <v/>
      </c>
      <c r="H33" s="645" t="str">
        <f>IF(基本情報入力シート!I46="","",基本情報入力シート!I46)</f>
        <v/>
      </c>
      <c r="I33" s="645" t="str">
        <f>IF(基本情報入力シート!J46="","",基本情報入力シート!J46)</f>
        <v/>
      </c>
      <c r="J33" s="645" t="str">
        <f>IF(基本情報入力シート!K46="","",基本情報入力シート!K46)</f>
        <v/>
      </c>
      <c r="K33" s="654" t="str">
        <f>IF(基本情報入力シート!L46="","",基本情報入力シート!L46)</f>
        <v/>
      </c>
      <c r="L33" s="659" t="str">
        <f t="shared" si="1"/>
        <v/>
      </c>
      <c r="M33" s="663" t="str">
        <f>IF(基本情報入力シート!M46="","",基本情報入力シート!M46)</f>
        <v/>
      </c>
      <c r="N33" s="663" t="str">
        <f>IF(基本情報入力シート!R46="","",基本情報入力シート!R46)</f>
        <v/>
      </c>
      <c r="O33" s="671" t="str">
        <f>IF(基本情報入力シート!W46="","",基本情報入力シート!W46)</f>
        <v/>
      </c>
      <c r="P33" s="677" t="str">
        <f>IF(基本情報入力シート!X46="","",基本情報入力シート!X46)</f>
        <v/>
      </c>
      <c r="Q33" s="685" t="str">
        <f>IF(基本情報入力シート!Y46="","",基本情報入力シート!Y46)</f>
        <v/>
      </c>
      <c r="R33" s="693"/>
      <c r="S33" s="696"/>
      <c r="T33" s="708"/>
      <c r="U33" s="708"/>
      <c r="V33" s="708"/>
      <c r="W33" s="722"/>
      <c r="X33" s="732"/>
      <c r="Y33" s="708"/>
      <c r="Z33" s="708"/>
      <c r="AA33" s="708"/>
      <c r="AB33" s="708"/>
      <c r="AC33" s="708"/>
      <c r="AD33" s="708"/>
      <c r="AE33" s="761"/>
      <c r="AF33" s="761"/>
      <c r="AG33" s="761"/>
      <c r="AH33" s="772"/>
      <c r="AI33" s="777"/>
      <c r="AJ33" s="783"/>
      <c r="AK33" s="783"/>
      <c r="AL33" s="783"/>
      <c r="AM33" s="793"/>
    </row>
    <row r="34" spans="1:39" ht="27.75" customHeight="1">
      <c r="A34" s="619">
        <f t="shared" si="2"/>
        <v>15</v>
      </c>
      <c r="B34" s="632" t="str">
        <f>IF(基本情報入力シート!C47="","",基本情報入力シート!C47)</f>
        <v/>
      </c>
      <c r="C34" s="645" t="str">
        <f>IF(基本情報入力シート!D47="","",基本情報入力シート!D47)</f>
        <v/>
      </c>
      <c r="D34" s="645" t="str">
        <f>IF(基本情報入力シート!E47="","",基本情報入力シート!E47)</f>
        <v/>
      </c>
      <c r="E34" s="645" t="str">
        <f>IF(基本情報入力シート!F47="","",基本情報入力シート!F47)</f>
        <v/>
      </c>
      <c r="F34" s="645" t="str">
        <f>IF(基本情報入力シート!G47="","",基本情報入力シート!G47)</f>
        <v/>
      </c>
      <c r="G34" s="645" t="str">
        <f>IF(基本情報入力シート!H47="","",基本情報入力シート!H47)</f>
        <v/>
      </c>
      <c r="H34" s="645" t="str">
        <f>IF(基本情報入力シート!I47="","",基本情報入力シート!I47)</f>
        <v/>
      </c>
      <c r="I34" s="645" t="str">
        <f>IF(基本情報入力シート!J47="","",基本情報入力シート!J47)</f>
        <v/>
      </c>
      <c r="J34" s="645" t="str">
        <f>IF(基本情報入力シート!K47="","",基本情報入力シート!K47)</f>
        <v/>
      </c>
      <c r="K34" s="654" t="str">
        <f>IF(基本情報入力シート!L47="","",基本情報入力シート!L47)</f>
        <v/>
      </c>
      <c r="L34" s="659" t="str">
        <f t="shared" si="1"/>
        <v/>
      </c>
      <c r="M34" s="663" t="str">
        <f>IF(基本情報入力シート!M47="","",基本情報入力シート!M47)</f>
        <v/>
      </c>
      <c r="N34" s="663" t="str">
        <f>IF(基本情報入力シート!R47="","",基本情報入力シート!R47)</f>
        <v/>
      </c>
      <c r="O34" s="671" t="str">
        <f>IF(基本情報入力シート!W47="","",基本情報入力シート!W47)</f>
        <v/>
      </c>
      <c r="P34" s="677" t="str">
        <f>IF(基本情報入力シート!X47="","",基本情報入力シート!X47)</f>
        <v/>
      </c>
      <c r="Q34" s="685" t="str">
        <f>IF(基本情報入力シート!Y47="","",基本情報入力シート!Y47)</f>
        <v/>
      </c>
      <c r="R34" s="693"/>
      <c r="S34" s="696"/>
      <c r="T34" s="708"/>
      <c r="U34" s="708"/>
      <c r="V34" s="708"/>
      <c r="W34" s="722"/>
      <c r="X34" s="732"/>
      <c r="Y34" s="708"/>
      <c r="Z34" s="708"/>
      <c r="AA34" s="708"/>
      <c r="AB34" s="708"/>
      <c r="AC34" s="708"/>
      <c r="AD34" s="708"/>
      <c r="AE34" s="761"/>
      <c r="AF34" s="761"/>
      <c r="AG34" s="761"/>
      <c r="AH34" s="772"/>
      <c r="AI34" s="777"/>
      <c r="AJ34" s="783"/>
      <c r="AK34" s="783"/>
      <c r="AL34" s="783"/>
      <c r="AM34" s="793"/>
    </row>
    <row r="35" spans="1:39" ht="27.75" customHeight="1">
      <c r="A35" s="619">
        <f t="shared" si="2"/>
        <v>16</v>
      </c>
      <c r="B35" s="632" t="str">
        <f>IF(基本情報入力シート!C48="","",基本情報入力シート!C48)</f>
        <v/>
      </c>
      <c r="C35" s="645" t="str">
        <f>IF(基本情報入力シート!D48="","",基本情報入力シート!D48)</f>
        <v/>
      </c>
      <c r="D35" s="645" t="str">
        <f>IF(基本情報入力シート!E48="","",基本情報入力シート!E48)</f>
        <v/>
      </c>
      <c r="E35" s="645" t="str">
        <f>IF(基本情報入力シート!F48="","",基本情報入力シート!F48)</f>
        <v/>
      </c>
      <c r="F35" s="645" t="str">
        <f>IF(基本情報入力シート!G48="","",基本情報入力シート!G48)</f>
        <v/>
      </c>
      <c r="G35" s="645" t="str">
        <f>IF(基本情報入力シート!H48="","",基本情報入力シート!H48)</f>
        <v/>
      </c>
      <c r="H35" s="645" t="str">
        <f>IF(基本情報入力シート!I48="","",基本情報入力シート!I48)</f>
        <v/>
      </c>
      <c r="I35" s="645" t="str">
        <f>IF(基本情報入力シート!J48="","",基本情報入力シート!J48)</f>
        <v/>
      </c>
      <c r="J35" s="645" t="str">
        <f>IF(基本情報入力シート!K48="","",基本情報入力シート!K48)</f>
        <v/>
      </c>
      <c r="K35" s="654" t="str">
        <f>IF(基本情報入力シート!L48="","",基本情報入力シート!L48)</f>
        <v/>
      </c>
      <c r="L35" s="659" t="str">
        <f t="shared" si="1"/>
        <v/>
      </c>
      <c r="M35" s="663" t="str">
        <f>IF(基本情報入力シート!M48="","",基本情報入力シート!M48)</f>
        <v/>
      </c>
      <c r="N35" s="663" t="str">
        <f>IF(基本情報入力シート!R48="","",基本情報入力シート!R48)</f>
        <v/>
      </c>
      <c r="O35" s="671" t="str">
        <f>IF(基本情報入力シート!W48="","",基本情報入力シート!W48)</f>
        <v/>
      </c>
      <c r="P35" s="677" t="str">
        <f>IF(基本情報入力シート!X48="","",基本情報入力シート!X48)</f>
        <v/>
      </c>
      <c r="Q35" s="685" t="str">
        <f>IF(基本情報入力シート!Y48="","",基本情報入力シート!Y48)</f>
        <v/>
      </c>
      <c r="R35" s="693"/>
      <c r="S35" s="696"/>
      <c r="T35" s="708"/>
      <c r="U35" s="708"/>
      <c r="V35" s="708"/>
      <c r="W35" s="722"/>
      <c r="X35" s="732"/>
      <c r="Y35" s="708"/>
      <c r="Z35" s="708"/>
      <c r="AA35" s="708"/>
      <c r="AB35" s="708"/>
      <c r="AC35" s="708"/>
      <c r="AD35" s="708"/>
      <c r="AE35" s="761"/>
      <c r="AF35" s="761"/>
      <c r="AG35" s="761"/>
      <c r="AH35" s="772"/>
      <c r="AI35" s="777"/>
      <c r="AJ35" s="783"/>
      <c r="AK35" s="783"/>
      <c r="AL35" s="783"/>
      <c r="AM35" s="793"/>
    </row>
    <row r="36" spans="1:39" ht="27.75" customHeight="1">
      <c r="A36" s="619">
        <f t="shared" si="2"/>
        <v>17</v>
      </c>
      <c r="B36" s="632" t="str">
        <f>IF(基本情報入力シート!C49="","",基本情報入力シート!C49)</f>
        <v/>
      </c>
      <c r="C36" s="645" t="str">
        <f>IF(基本情報入力シート!D49="","",基本情報入力シート!D49)</f>
        <v/>
      </c>
      <c r="D36" s="645" t="str">
        <f>IF(基本情報入力シート!E49="","",基本情報入力シート!E49)</f>
        <v/>
      </c>
      <c r="E36" s="645" t="str">
        <f>IF(基本情報入力シート!F49="","",基本情報入力シート!F49)</f>
        <v/>
      </c>
      <c r="F36" s="645" t="str">
        <f>IF(基本情報入力シート!G49="","",基本情報入力シート!G49)</f>
        <v/>
      </c>
      <c r="G36" s="645" t="str">
        <f>IF(基本情報入力シート!H49="","",基本情報入力シート!H49)</f>
        <v/>
      </c>
      <c r="H36" s="645" t="str">
        <f>IF(基本情報入力シート!I49="","",基本情報入力シート!I49)</f>
        <v/>
      </c>
      <c r="I36" s="645" t="str">
        <f>IF(基本情報入力シート!J49="","",基本情報入力シート!J49)</f>
        <v/>
      </c>
      <c r="J36" s="645" t="str">
        <f>IF(基本情報入力シート!K49="","",基本情報入力シート!K49)</f>
        <v/>
      </c>
      <c r="K36" s="654" t="str">
        <f>IF(基本情報入力シート!L49="","",基本情報入力シート!L49)</f>
        <v/>
      </c>
      <c r="L36" s="659" t="str">
        <f t="shared" si="1"/>
        <v/>
      </c>
      <c r="M36" s="663" t="str">
        <f>IF(基本情報入力シート!M49="","",基本情報入力シート!M49)</f>
        <v/>
      </c>
      <c r="N36" s="663" t="str">
        <f>IF(基本情報入力シート!R49="","",基本情報入力シート!R49)</f>
        <v/>
      </c>
      <c r="O36" s="671" t="str">
        <f>IF(基本情報入力シート!W49="","",基本情報入力シート!W49)</f>
        <v/>
      </c>
      <c r="P36" s="677" t="str">
        <f>IF(基本情報入力シート!X49="","",基本情報入力シート!X49)</f>
        <v/>
      </c>
      <c r="Q36" s="685" t="str">
        <f>IF(基本情報入力シート!Y49="","",基本情報入力シート!Y49)</f>
        <v/>
      </c>
      <c r="R36" s="693"/>
      <c r="S36" s="696"/>
      <c r="T36" s="708"/>
      <c r="U36" s="708"/>
      <c r="V36" s="708"/>
      <c r="W36" s="722"/>
      <c r="X36" s="732"/>
      <c r="Y36" s="708"/>
      <c r="Z36" s="708"/>
      <c r="AA36" s="708"/>
      <c r="AB36" s="708"/>
      <c r="AC36" s="708"/>
      <c r="AD36" s="708"/>
      <c r="AE36" s="761"/>
      <c r="AF36" s="761"/>
      <c r="AG36" s="761"/>
      <c r="AH36" s="772"/>
      <c r="AI36" s="777"/>
      <c r="AJ36" s="783"/>
      <c r="AK36" s="783"/>
      <c r="AL36" s="783"/>
      <c r="AM36" s="793"/>
    </row>
    <row r="37" spans="1:39" ht="27.75" customHeight="1">
      <c r="A37" s="619">
        <f t="shared" si="2"/>
        <v>18</v>
      </c>
      <c r="B37" s="632" t="str">
        <f>IF(基本情報入力シート!C50="","",基本情報入力シート!C50)</f>
        <v/>
      </c>
      <c r="C37" s="645" t="str">
        <f>IF(基本情報入力シート!D50="","",基本情報入力シート!D50)</f>
        <v/>
      </c>
      <c r="D37" s="645" t="str">
        <f>IF(基本情報入力シート!E50="","",基本情報入力シート!E50)</f>
        <v/>
      </c>
      <c r="E37" s="645" t="str">
        <f>IF(基本情報入力シート!F50="","",基本情報入力シート!F50)</f>
        <v/>
      </c>
      <c r="F37" s="645" t="str">
        <f>IF(基本情報入力シート!G50="","",基本情報入力シート!G50)</f>
        <v/>
      </c>
      <c r="G37" s="645" t="str">
        <f>IF(基本情報入力シート!H50="","",基本情報入力シート!H50)</f>
        <v/>
      </c>
      <c r="H37" s="645" t="str">
        <f>IF(基本情報入力シート!I50="","",基本情報入力シート!I50)</f>
        <v/>
      </c>
      <c r="I37" s="645" t="str">
        <f>IF(基本情報入力シート!J50="","",基本情報入力シート!J50)</f>
        <v/>
      </c>
      <c r="J37" s="645" t="str">
        <f>IF(基本情報入力シート!K50="","",基本情報入力シート!K50)</f>
        <v/>
      </c>
      <c r="K37" s="654" t="str">
        <f>IF(基本情報入力シート!L50="","",基本情報入力シート!L50)</f>
        <v/>
      </c>
      <c r="L37" s="659" t="str">
        <f t="shared" si="1"/>
        <v/>
      </c>
      <c r="M37" s="663" t="str">
        <f>IF(基本情報入力シート!M50="","",基本情報入力シート!M50)</f>
        <v/>
      </c>
      <c r="N37" s="663" t="str">
        <f>IF(基本情報入力シート!R50="","",基本情報入力シート!R50)</f>
        <v/>
      </c>
      <c r="O37" s="671" t="str">
        <f>IF(基本情報入力シート!W50="","",基本情報入力シート!W50)</f>
        <v/>
      </c>
      <c r="P37" s="677" t="str">
        <f>IF(基本情報入力シート!X50="","",基本情報入力シート!X50)</f>
        <v/>
      </c>
      <c r="Q37" s="685" t="str">
        <f>IF(基本情報入力シート!Y50="","",基本情報入力シート!Y50)</f>
        <v/>
      </c>
      <c r="R37" s="693"/>
      <c r="S37" s="696"/>
      <c r="T37" s="708"/>
      <c r="U37" s="708"/>
      <c r="V37" s="708"/>
      <c r="W37" s="722"/>
      <c r="X37" s="732"/>
      <c r="Y37" s="708"/>
      <c r="Z37" s="708"/>
      <c r="AA37" s="708"/>
      <c r="AB37" s="708"/>
      <c r="AC37" s="708"/>
      <c r="AD37" s="708"/>
      <c r="AE37" s="761"/>
      <c r="AF37" s="761"/>
      <c r="AG37" s="761"/>
      <c r="AH37" s="772"/>
      <c r="AI37" s="777"/>
      <c r="AJ37" s="783"/>
      <c r="AK37" s="783"/>
      <c r="AL37" s="783"/>
      <c r="AM37" s="793"/>
    </row>
    <row r="38" spans="1:39" ht="27.75" customHeight="1">
      <c r="A38" s="619">
        <f t="shared" si="2"/>
        <v>19</v>
      </c>
      <c r="B38" s="632" t="str">
        <f>IF(基本情報入力シート!C51="","",基本情報入力シート!C51)</f>
        <v/>
      </c>
      <c r="C38" s="645" t="str">
        <f>IF(基本情報入力シート!D51="","",基本情報入力シート!D51)</f>
        <v/>
      </c>
      <c r="D38" s="645" t="str">
        <f>IF(基本情報入力シート!E51="","",基本情報入力シート!E51)</f>
        <v/>
      </c>
      <c r="E38" s="645" t="str">
        <f>IF(基本情報入力シート!F51="","",基本情報入力シート!F51)</f>
        <v/>
      </c>
      <c r="F38" s="645" t="str">
        <f>IF(基本情報入力シート!G51="","",基本情報入力シート!G51)</f>
        <v/>
      </c>
      <c r="G38" s="645" t="str">
        <f>IF(基本情報入力シート!H51="","",基本情報入力シート!H51)</f>
        <v/>
      </c>
      <c r="H38" s="645" t="str">
        <f>IF(基本情報入力シート!I51="","",基本情報入力シート!I51)</f>
        <v/>
      </c>
      <c r="I38" s="645" t="str">
        <f>IF(基本情報入力シート!J51="","",基本情報入力シート!J51)</f>
        <v/>
      </c>
      <c r="J38" s="645" t="str">
        <f>IF(基本情報入力シート!K51="","",基本情報入力シート!K51)</f>
        <v/>
      </c>
      <c r="K38" s="654" t="str">
        <f>IF(基本情報入力シート!L51="","",基本情報入力シート!L51)</f>
        <v/>
      </c>
      <c r="L38" s="659" t="str">
        <f t="shared" si="1"/>
        <v/>
      </c>
      <c r="M38" s="663" t="str">
        <f>IF(基本情報入力シート!M51="","",基本情報入力シート!M51)</f>
        <v/>
      </c>
      <c r="N38" s="663" t="str">
        <f>IF(基本情報入力シート!R51="","",基本情報入力シート!R51)</f>
        <v/>
      </c>
      <c r="O38" s="671" t="str">
        <f>IF(基本情報入力シート!W51="","",基本情報入力シート!W51)</f>
        <v/>
      </c>
      <c r="P38" s="677" t="str">
        <f>IF(基本情報入力シート!X51="","",基本情報入力シート!X51)</f>
        <v/>
      </c>
      <c r="Q38" s="685" t="str">
        <f>IF(基本情報入力シート!Y51="","",基本情報入力シート!Y51)</f>
        <v/>
      </c>
      <c r="R38" s="693"/>
      <c r="S38" s="696"/>
      <c r="T38" s="708"/>
      <c r="U38" s="708"/>
      <c r="V38" s="708"/>
      <c r="W38" s="722"/>
      <c r="X38" s="732"/>
      <c r="Y38" s="708"/>
      <c r="Z38" s="708"/>
      <c r="AA38" s="708"/>
      <c r="AB38" s="708"/>
      <c r="AC38" s="708"/>
      <c r="AD38" s="708"/>
      <c r="AE38" s="761"/>
      <c r="AF38" s="761"/>
      <c r="AG38" s="761"/>
      <c r="AH38" s="772"/>
      <c r="AI38" s="777"/>
      <c r="AJ38" s="783"/>
      <c r="AK38" s="783"/>
      <c r="AL38" s="783"/>
      <c r="AM38" s="793"/>
    </row>
    <row r="39" spans="1:39" ht="27.75" customHeight="1">
      <c r="A39" s="619">
        <f t="shared" si="2"/>
        <v>20</v>
      </c>
      <c r="B39" s="632" t="str">
        <f>IF(基本情報入力シート!C52="","",基本情報入力シート!C52)</f>
        <v/>
      </c>
      <c r="C39" s="645" t="str">
        <f>IF(基本情報入力シート!D52="","",基本情報入力シート!D52)</f>
        <v/>
      </c>
      <c r="D39" s="645" t="str">
        <f>IF(基本情報入力シート!E52="","",基本情報入力シート!E52)</f>
        <v/>
      </c>
      <c r="E39" s="645" t="str">
        <f>IF(基本情報入力シート!F52="","",基本情報入力シート!F52)</f>
        <v/>
      </c>
      <c r="F39" s="645" t="str">
        <f>IF(基本情報入力シート!G52="","",基本情報入力シート!G52)</f>
        <v/>
      </c>
      <c r="G39" s="645" t="str">
        <f>IF(基本情報入力シート!H52="","",基本情報入力シート!H52)</f>
        <v/>
      </c>
      <c r="H39" s="645" t="str">
        <f>IF(基本情報入力シート!I52="","",基本情報入力シート!I52)</f>
        <v/>
      </c>
      <c r="I39" s="645" t="str">
        <f>IF(基本情報入力シート!J52="","",基本情報入力シート!J52)</f>
        <v/>
      </c>
      <c r="J39" s="645" t="str">
        <f>IF(基本情報入力シート!K52="","",基本情報入力シート!K52)</f>
        <v/>
      </c>
      <c r="K39" s="654" t="str">
        <f>IF(基本情報入力シート!L52="","",基本情報入力シート!L52)</f>
        <v/>
      </c>
      <c r="L39" s="659" t="str">
        <f t="shared" si="1"/>
        <v/>
      </c>
      <c r="M39" s="663" t="str">
        <f>IF(基本情報入力シート!M52="","",基本情報入力シート!M52)</f>
        <v/>
      </c>
      <c r="N39" s="663" t="str">
        <f>IF(基本情報入力シート!R52="","",基本情報入力シート!R52)</f>
        <v/>
      </c>
      <c r="O39" s="663" t="str">
        <f>IF(基本情報入力シート!W52="","",基本情報入力シート!W52)</f>
        <v/>
      </c>
      <c r="P39" s="677" t="str">
        <f>IF(基本情報入力シート!X52="","",基本情報入力シート!X52)</f>
        <v/>
      </c>
      <c r="Q39" s="684" t="str">
        <f>IF(基本情報入力シート!Y52="","",基本情報入力シート!Y52)</f>
        <v/>
      </c>
      <c r="R39" s="693"/>
      <c r="S39" s="697"/>
      <c r="T39" s="680"/>
      <c r="U39" s="680"/>
      <c r="V39" s="680"/>
      <c r="W39" s="723"/>
      <c r="X39" s="733"/>
      <c r="Y39" s="680"/>
      <c r="Z39" s="680"/>
      <c r="AA39" s="680"/>
      <c r="AB39" s="680"/>
      <c r="AC39" s="680"/>
      <c r="AD39" s="680"/>
      <c r="AE39" s="762"/>
      <c r="AF39" s="762"/>
      <c r="AG39" s="762"/>
      <c r="AH39" s="771"/>
      <c r="AI39" s="777"/>
      <c r="AJ39" s="783"/>
      <c r="AK39" s="783"/>
      <c r="AL39" s="783"/>
      <c r="AM39" s="793"/>
    </row>
    <row r="40" spans="1:39" ht="27.75" customHeight="1">
      <c r="A40" s="619">
        <f t="shared" si="2"/>
        <v>21</v>
      </c>
      <c r="B40" s="632" t="str">
        <f>IF(基本情報入力シート!C53="","",基本情報入力シート!C53)</f>
        <v/>
      </c>
      <c r="C40" s="645" t="str">
        <f>IF(基本情報入力シート!D53="","",基本情報入力シート!D53)</f>
        <v/>
      </c>
      <c r="D40" s="645" t="str">
        <f>IF(基本情報入力シート!E53="","",基本情報入力シート!E53)</f>
        <v/>
      </c>
      <c r="E40" s="645" t="str">
        <f>IF(基本情報入力シート!F53="","",基本情報入力シート!F53)</f>
        <v/>
      </c>
      <c r="F40" s="645" t="str">
        <f>IF(基本情報入力シート!G53="","",基本情報入力シート!G53)</f>
        <v/>
      </c>
      <c r="G40" s="645" t="str">
        <f>IF(基本情報入力シート!H53="","",基本情報入力シート!H53)</f>
        <v/>
      </c>
      <c r="H40" s="645" t="str">
        <f>IF(基本情報入力シート!I53="","",基本情報入力シート!I53)</f>
        <v/>
      </c>
      <c r="I40" s="645" t="str">
        <f>IF(基本情報入力シート!J53="","",基本情報入力シート!J53)</f>
        <v/>
      </c>
      <c r="J40" s="645" t="str">
        <f>IF(基本情報入力シート!K53="","",基本情報入力シート!K53)</f>
        <v/>
      </c>
      <c r="K40" s="654" t="str">
        <f>IF(基本情報入力シート!L53="","",基本情報入力シート!L53)</f>
        <v/>
      </c>
      <c r="L40" s="659" t="str">
        <f t="shared" si="1"/>
        <v/>
      </c>
      <c r="M40" s="663" t="str">
        <f>IF(基本情報入力シート!M53="","",基本情報入力シート!M53)</f>
        <v/>
      </c>
      <c r="N40" s="663" t="str">
        <f>IF(基本情報入力シート!R53="","",基本情報入力シート!R53)</f>
        <v/>
      </c>
      <c r="O40" s="671" t="str">
        <f>IF(基本情報入力シート!W53="","",基本情報入力シート!W53)</f>
        <v/>
      </c>
      <c r="P40" s="677" t="str">
        <f>IF(基本情報入力シート!X53="","",基本情報入力シート!X53)</f>
        <v/>
      </c>
      <c r="Q40" s="684" t="str">
        <f>IF(基本情報入力シート!Y53="","",基本情報入力シート!Y53)</f>
        <v/>
      </c>
      <c r="R40" s="693"/>
      <c r="S40" s="696"/>
      <c r="T40" s="708"/>
      <c r="U40" s="708"/>
      <c r="V40" s="708"/>
      <c r="W40" s="722"/>
      <c r="X40" s="732"/>
      <c r="Y40" s="708"/>
      <c r="Z40" s="708"/>
      <c r="AA40" s="708"/>
      <c r="AB40" s="708"/>
      <c r="AC40" s="708"/>
      <c r="AD40" s="708"/>
      <c r="AE40" s="761"/>
      <c r="AF40" s="761"/>
      <c r="AG40" s="761"/>
      <c r="AH40" s="772"/>
      <c r="AI40" s="777"/>
      <c r="AJ40" s="783"/>
      <c r="AK40" s="783"/>
      <c r="AL40" s="783"/>
      <c r="AM40" s="793"/>
    </row>
    <row r="41" spans="1:39" ht="27.75" customHeight="1">
      <c r="A41" s="619">
        <f t="shared" si="2"/>
        <v>22</v>
      </c>
      <c r="B41" s="632" t="str">
        <f>IF(基本情報入力シート!C54="","",基本情報入力シート!C54)</f>
        <v/>
      </c>
      <c r="C41" s="645" t="str">
        <f>IF(基本情報入力シート!D54="","",基本情報入力シート!D54)</f>
        <v/>
      </c>
      <c r="D41" s="645" t="str">
        <f>IF(基本情報入力シート!E54="","",基本情報入力シート!E54)</f>
        <v/>
      </c>
      <c r="E41" s="645" t="str">
        <f>IF(基本情報入力シート!F54="","",基本情報入力シート!F54)</f>
        <v/>
      </c>
      <c r="F41" s="645" t="str">
        <f>IF(基本情報入力シート!G54="","",基本情報入力シート!G54)</f>
        <v/>
      </c>
      <c r="G41" s="645" t="str">
        <f>IF(基本情報入力シート!H54="","",基本情報入力シート!H54)</f>
        <v/>
      </c>
      <c r="H41" s="645" t="str">
        <f>IF(基本情報入力シート!I54="","",基本情報入力シート!I54)</f>
        <v/>
      </c>
      <c r="I41" s="645" t="str">
        <f>IF(基本情報入力シート!J54="","",基本情報入力シート!J54)</f>
        <v/>
      </c>
      <c r="J41" s="645" t="str">
        <f>IF(基本情報入力シート!K54="","",基本情報入力シート!K54)</f>
        <v/>
      </c>
      <c r="K41" s="654" t="str">
        <f>IF(基本情報入力シート!L54="","",基本情報入力シート!L54)</f>
        <v/>
      </c>
      <c r="L41" s="659" t="str">
        <f t="shared" si="1"/>
        <v/>
      </c>
      <c r="M41" s="663" t="str">
        <f>IF(基本情報入力シート!M54="","",基本情報入力シート!M54)</f>
        <v/>
      </c>
      <c r="N41" s="663" t="str">
        <f>IF(基本情報入力シート!R54="","",基本情報入力シート!R54)</f>
        <v/>
      </c>
      <c r="O41" s="671" t="str">
        <f>IF(基本情報入力シート!W54="","",基本情報入力シート!W54)</f>
        <v/>
      </c>
      <c r="P41" s="677" t="str">
        <f>IF(基本情報入力シート!X54="","",基本情報入力シート!X54)</f>
        <v/>
      </c>
      <c r="Q41" s="685" t="str">
        <f>IF(基本情報入力シート!Y54="","",基本情報入力シート!Y54)</f>
        <v/>
      </c>
      <c r="R41" s="693"/>
      <c r="S41" s="696"/>
      <c r="T41" s="708"/>
      <c r="U41" s="708"/>
      <c r="V41" s="708"/>
      <c r="W41" s="722"/>
      <c r="X41" s="732"/>
      <c r="Y41" s="708"/>
      <c r="Z41" s="708"/>
      <c r="AA41" s="708"/>
      <c r="AB41" s="708"/>
      <c r="AC41" s="708"/>
      <c r="AD41" s="708"/>
      <c r="AE41" s="761"/>
      <c r="AF41" s="761"/>
      <c r="AG41" s="761"/>
      <c r="AH41" s="772"/>
      <c r="AI41" s="777"/>
      <c r="AJ41" s="783"/>
      <c r="AK41" s="783"/>
      <c r="AL41" s="783"/>
      <c r="AM41" s="793"/>
    </row>
    <row r="42" spans="1:39" ht="27.75" customHeight="1">
      <c r="A42" s="619">
        <f t="shared" si="2"/>
        <v>23</v>
      </c>
      <c r="B42" s="632" t="str">
        <f>IF(基本情報入力シート!C55="","",基本情報入力シート!C55)</f>
        <v/>
      </c>
      <c r="C42" s="645" t="str">
        <f>IF(基本情報入力シート!D55="","",基本情報入力シート!D55)</f>
        <v/>
      </c>
      <c r="D42" s="645" t="str">
        <f>IF(基本情報入力シート!E55="","",基本情報入力シート!E55)</f>
        <v/>
      </c>
      <c r="E42" s="645" t="str">
        <f>IF(基本情報入力シート!F55="","",基本情報入力シート!F55)</f>
        <v/>
      </c>
      <c r="F42" s="645" t="str">
        <f>IF(基本情報入力シート!G55="","",基本情報入力シート!G55)</f>
        <v/>
      </c>
      <c r="G42" s="645" t="str">
        <f>IF(基本情報入力シート!H55="","",基本情報入力シート!H55)</f>
        <v/>
      </c>
      <c r="H42" s="645" t="str">
        <f>IF(基本情報入力シート!I55="","",基本情報入力シート!I55)</f>
        <v/>
      </c>
      <c r="I42" s="645" t="str">
        <f>IF(基本情報入力シート!J55="","",基本情報入力シート!J55)</f>
        <v/>
      </c>
      <c r="J42" s="645" t="str">
        <f>IF(基本情報入力シート!K55="","",基本情報入力シート!K55)</f>
        <v/>
      </c>
      <c r="K42" s="654" t="str">
        <f>IF(基本情報入力シート!L55="","",基本情報入力シート!L55)</f>
        <v/>
      </c>
      <c r="L42" s="659" t="str">
        <f t="shared" si="1"/>
        <v/>
      </c>
      <c r="M42" s="663" t="str">
        <f>IF(基本情報入力シート!M55="","",基本情報入力シート!M55)</f>
        <v/>
      </c>
      <c r="N42" s="663" t="str">
        <f>IF(基本情報入力シート!R55="","",基本情報入力シート!R55)</f>
        <v/>
      </c>
      <c r="O42" s="671" t="str">
        <f>IF(基本情報入力シート!W55="","",基本情報入力シート!W55)</f>
        <v/>
      </c>
      <c r="P42" s="677" t="str">
        <f>IF(基本情報入力シート!X55="","",基本情報入力シート!X55)</f>
        <v/>
      </c>
      <c r="Q42" s="685" t="str">
        <f>IF(基本情報入力シート!Y55="","",基本情報入力シート!Y55)</f>
        <v/>
      </c>
      <c r="R42" s="693"/>
      <c r="S42" s="696"/>
      <c r="T42" s="708"/>
      <c r="U42" s="708"/>
      <c r="V42" s="708"/>
      <c r="W42" s="722"/>
      <c r="X42" s="732"/>
      <c r="Y42" s="708"/>
      <c r="Z42" s="708"/>
      <c r="AA42" s="708"/>
      <c r="AB42" s="708"/>
      <c r="AC42" s="708"/>
      <c r="AD42" s="708"/>
      <c r="AE42" s="761"/>
      <c r="AF42" s="761"/>
      <c r="AG42" s="761"/>
      <c r="AH42" s="772"/>
      <c r="AI42" s="777"/>
      <c r="AJ42" s="783"/>
      <c r="AK42" s="783"/>
      <c r="AL42" s="783"/>
      <c r="AM42" s="793"/>
    </row>
    <row r="43" spans="1:39" ht="27.75" customHeight="1">
      <c r="A43" s="619">
        <f t="shared" si="2"/>
        <v>24</v>
      </c>
      <c r="B43" s="632" t="str">
        <f>IF(基本情報入力シート!C56="","",基本情報入力シート!C56)</f>
        <v/>
      </c>
      <c r="C43" s="645" t="str">
        <f>IF(基本情報入力シート!D56="","",基本情報入力シート!D56)</f>
        <v/>
      </c>
      <c r="D43" s="645" t="str">
        <f>IF(基本情報入力シート!E56="","",基本情報入力シート!E56)</f>
        <v/>
      </c>
      <c r="E43" s="645" t="str">
        <f>IF(基本情報入力シート!F56="","",基本情報入力シート!F56)</f>
        <v/>
      </c>
      <c r="F43" s="645" t="str">
        <f>IF(基本情報入力シート!G56="","",基本情報入力シート!G56)</f>
        <v/>
      </c>
      <c r="G43" s="645" t="str">
        <f>IF(基本情報入力シート!H56="","",基本情報入力シート!H56)</f>
        <v/>
      </c>
      <c r="H43" s="645" t="str">
        <f>IF(基本情報入力シート!I56="","",基本情報入力シート!I56)</f>
        <v/>
      </c>
      <c r="I43" s="645" t="str">
        <f>IF(基本情報入力シート!J56="","",基本情報入力シート!J56)</f>
        <v/>
      </c>
      <c r="J43" s="645" t="str">
        <f>IF(基本情報入力シート!K56="","",基本情報入力シート!K56)</f>
        <v/>
      </c>
      <c r="K43" s="654" t="str">
        <f>IF(基本情報入力シート!L56="","",基本情報入力シート!L56)</f>
        <v/>
      </c>
      <c r="L43" s="659" t="str">
        <f t="shared" si="1"/>
        <v/>
      </c>
      <c r="M43" s="663" t="str">
        <f>IF(基本情報入力シート!M56="","",基本情報入力シート!M56)</f>
        <v/>
      </c>
      <c r="N43" s="663" t="str">
        <f>IF(基本情報入力シート!R56="","",基本情報入力シート!R56)</f>
        <v/>
      </c>
      <c r="O43" s="671" t="str">
        <f>IF(基本情報入力シート!W56="","",基本情報入力シート!W56)</f>
        <v/>
      </c>
      <c r="P43" s="677" t="str">
        <f>IF(基本情報入力シート!X56="","",基本情報入力シート!X56)</f>
        <v/>
      </c>
      <c r="Q43" s="685" t="str">
        <f>IF(基本情報入力シート!Y56="","",基本情報入力シート!Y56)</f>
        <v/>
      </c>
      <c r="R43" s="693"/>
      <c r="S43" s="696"/>
      <c r="T43" s="708"/>
      <c r="U43" s="708"/>
      <c r="V43" s="708"/>
      <c r="W43" s="722"/>
      <c r="X43" s="732"/>
      <c r="Y43" s="708"/>
      <c r="Z43" s="708"/>
      <c r="AA43" s="708"/>
      <c r="AB43" s="708"/>
      <c r="AC43" s="708"/>
      <c r="AD43" s="708"/>
      <c r="AE43" s="761"/>
      <c r="AF43" s="761"/>
      <c r="AG43" s="761"/>
      <c r="AH43" s="772"/>
      <c r="AI43" s="777"/>
      <c r="AJ43" s="783"/>
      <c r="AK43" s="783"/>
      <c r="AL43" s="783"/>
      <c r="AM43" s="793"/>
    </row>
    <row r="44" spans="1:39" ht="27.75" customHeight="1">
      <c r="A44" s="619">
        <f t="shared" si="2"/>
        <v>25</v>
      </c>
      <c r="B44" s="632" t="str">
        <f>IF(基本情報入力シート!C57="","",基本情報入力シート!C57)</f>
        <v/>
      </c>
      <c r="C44" s="645" t="str">
        <f>IF(基本情報入力シート!D57="","",基本情報入力シート!D57)</f>
        <v/>
      </c>
      <c r="D44" s="645" t="str">
        <f>IF(基本情報入力シート!E57="","",基本情報入力シート!E57)</f>
        <v/>
      </c>
      <c r="E44" s="645" t="str">
        <f>IF(基本情報入力シート!F57="","",基本情報入力シート!F57)</f>
        <v/>
      </c>
      <c r="F44" s="645" t="str">
        <f>IF(基本情報入力シート!G57="","",基本情報入力シート!G57)</f>
        <v/>
      </c>
      <c r="G44" s="645" t="str">
        <f>IF(基本情報入力シート!H57="","",基本情報入力シート!H57)</f>
        <v/>
      </c>
      <c r="H44" s="645" t="str">
        <f>IF(基本情報入力シート!I57="","",基本情報入力シート!I57)</f>
        <v/>
      </c>
      <c r="I44" s="645" t="str">
        <f>IF(基本情報入力シート!J57="","",基本情報入力シート!J57)</f>
        <v/>
      </c>
      <c r="J44" s="645" t="str">
        <f>IF(基本情報入力シート!K57="","",基本情報入力シート!K57)</f>
        <v/>
      </c>
      <c r="K44" s="654" t="str">
        <f>IF(基本情報入力シート!L57="","",基本情報入力シート!L57)</f>
        <v/>
      </c>
      <c r="L44" s="659" t="str">
        <f t="shared" si="1"/>
        <v/>
      </c>
      <c r="M44" s="663" t="str">
        <f>IF(基本情報入力シート!M57="","",基本情報入力シート!M57)</f>
        <v/>
      </c>
      <c r="N44" s="663" t="str">
        <f>IF(基本情報入力シート!R57="","",基本情報入力シート!R57)</f>
        <v/>
      </c>
      <c r="O44" s="671" t="str">
        <f>IF(基本情報入力シート!W57="","",基本情報入力シート!W57)</f>
        <v/>
      </c>
      <c r="P44" s="677" t="str">
        <f>IF(基本情報入力シート!X57="","",基本情報入力シート!X57)</f>
        <v/>
      </c>
      <c r="Q44" s="685" t="str">
        <f>IF(基本情報入力シート!Y57="","",基本情報入力シート!Y57)</f>
        <v/>
      </c>
      <c r="R44" s="693"/>
      <c r="S44" s="696"/>
      <c r="T44" s="708"/>
      <c r="U44" s="708"/>
      <c r="V44" s="708"/>
      <c r="W44" s="722"/>
      <c r="X44" s="732"/>
      <c r="Y44" s="708"/>
      <c r="Z44" s="708"/>
      <c r="AA44" s="708"/>
      <c r="AB44" s="708"/>
      <c r="AC44" s="708"/>
      <c r="AD44" s="708"/>
      <c r="AE44" s="761"/>
      <c r="AF44" s="761"/>
      <c r="AG44" s="761"/>
      <c r="AH44" s="772"/>
      <c r="AI44" s="777"/>
      <c r="AJ44" s="783"/>
      <c r="AK44" s="783"/>
      <c r="AL44" s="783"/>
      <c r="AM44" s="793"/>
    </row>
    <row r="45" spans="1:39" ht="27.75" customHeight="1">
      <c r="A45" s="619">
        <f t="shared" si="2"/>
        <v>26</v>
      </c>
      <c r="B45" s="632" t="str">
        <f>IF(基本情報入力シート!C58="","",基本情報入力シート!C58)</f>
        <v/>
      </c>
      <c r="C45" s="645" t="str">
        <f>IF(基本情報入力シート!D58="","",基本情報入力シート!D58)</f>
        <v/>
      </c>
      <c r="D45" s="645" t="str">
        <f>IF(基本情報入力シート!E58="","",基本情報入力シート!E58)</f>
        <v/>
      </c>
      <c r="E45" s="645" t="str">
        <f>IF(基本情報入力シート!F58="","",基本情報入力シート!F58)</f>
        <v/>
      </c>
      <c r="F45" s="645" t="str">
        <f>IF(基本情報入力シート!G58="","",基本情報入力シート!G58)</f>
        <v/>
      </c>
      <c r="G45" s="645" t="str">
        <f>IF(基本情報入力シート!H58="","",基本情報入力シート!H58)</f>
        <v/>
      </c>
      <c r="H45" s="645" t="str">
        <f>IF(基本情報入力シート!I58="","",基本情報入力シート!I58)</f>
        <v/>
      </c>
      <c r="I45" s="645" t="str">
        <f>IF(基本情報入力シート!J58="","",基本情報入力シート!J58)</f>
        <v/>
      </c>
      <c r="J45" s="645" t="str">
        <f>IF(基本情報入力シート!K58="","",基本情報入力シート!K58)</f>
        <v/>
      </c>
      <c r="K45" s="654" t="str">
        <f>IF(基本情報入力シート!L58="","",基本情報入力シート!L58)</f>
        <v/>
      </c>
      <c r="L45" s="659" t="str">
        <f t="shared" si="1"/>
        <v/>
      </c>
      <c r="M45" s="663" t="str">
        <f>IF(基本情報入力シート!M58="","",基本情報入力シート!M58)</f>
        <v/>
      </c>
      <c r="N45" s="663" t="str">
        <f>IF(基本情報入力シート!R58="","",基本情報入力シート!R58)</f>
        <v/>
      </c>
      <c r="O45" s="671" t="str">
        <f>IF(基本情報入力シート!W58="","",基本情報入力シート!W58)</f>
        <v/>
      </c>
      <c r="P45" s="677" t="str">
        <f>IF(基本情報入力シート!X58="","",基本情報入力シート!X58)</f>
        <v/>
      </c>
      <c r="Q45" s="685" t="str">
        <f>IF(基本情報入力シート!Y58="","",基本情報入力シート!Y58)</f>
        <v/>
      </c>
      <c r="R45" s="693"/>
      <c r="S45" s="696"/>
      <c r="T45" s="708"/>
      <c r="U45" s="708"/>
      <c r="V45" s="708"/>
      <c r="W45" s="722"/>
      <c r="X45" s="732"/>
      <c r="Y45" s="708"/>
      <c r="Z45" s="708"/>
      <c r="AA45" s="708"/>
      <c r="AB45" s="708"/>
      <c r="AC45" s="708"/>
      <c r="AD45" s="708"/>
      <c r="AE45" s="761"/>
      <c r="AF45" s="761"/>
      <c r="AG45" s="761"/>
      <c r="AH45" s="772"/>
      <c r="AI45" s="777"/>
      <c r="AJ45" s="783"/>
      <c r="AK45" s="783"/>
      <c r="AL45" s="783"/>
      <c r="AM45" s="793"/>
    </row>
    <row r="46" spans="1:39" ht="27.75" customHeight="1">
      <c r="A46" s="619">
        <f t="shared" si="2"/>
        <v>27</v>
      </c>
      <c r="B46" s="632" t="str">
        <f>IF(基本情報入力シート!C59="","",基本情報入力シート!C59)</f>
        <v/>
      </c>
      <c r="C46" s="645" t="str">
        <f>IF(基本情報入力シート!D59="","",基本情報入力シート!D59)</f>
        <v/>
      </c>
      <c r="D46" s="645" t="str">
        <f>IF(基本情報入力シート!E59="","",基本情報入力シート!E59)</f>
        <v/>
      </c>
      <c r="E46" s="645" t="str">
        <f>IF(基本情報入力シート!F59="","",基本情報入力シート!F59)</f>
        <v/>
      </c>
      <c r="F46" s="645" t="str">
        <f>IF(基本情報入力シート!G59="","",基本情報入力シート!G59)</f>
        <v/>
      </c>
      <c r="G46" s="645" t="str">
        <f>IF(基本情報入力シート!H59="","",基本情報入力シート!H59)</f>
        <v/>
      </c>
      <c r="H46" s="645" t="str">
        <f>IF(基本情報入力シート!I59="","",基本情報入力シート!I59)</f>
        <v/>
      </c>
      <c r="I46" s="645" t="str">
        <f>IF(基本情報入力シート!J59="","",基本情報入力シート!J59)</f>
        <v/>
      </c>
      <c r="J46" s="645" t="str">
        <f>IF(基本情報入力シート!K59="","",基本情報入力シート!K59)</f>
        <v/>
      </c>
      <c r="K46" s="654" t="str">
        <f>IF(基本情報入力シート!L59="","",基本情報入力シート!L59)</f>
        <v/>
      </c>
      <c r="L46" s="659" t="str">
        <f t="shared" si="1"/>
        <v/>
      </c>
      <c r="M46" s="663" t="str">
        <f>IF(基本情報入力シート!M59="","",基本情報入力シート!M59)</f>
        <v/>
      </c>
      <c r="N46" s="663" t="str">
        <f>IF(基本情報入力シート!R59="","",基本情報入力シート!R59)</f>
        <v/>
      </c>
      <c r="O46" s="671" t="str">
        <f>IF(基本情報入力シート!W59="","",基本情報入力シート!W59)</f>
        <v/>
      </c>
      <c r="P46" s="677" t="str">
        <f>IF(基本情報入力シート!X59="","",基本情報入力シート!X59)</f>
        <v/>
      </c>
      <c r="Q46" s="685" t="str">
        <f>IF(基本情報入力シート!Y59="","",基本情報入力シート!Y59)</f>
        <v/>
      </c>
      <c r="R46" s="693"/>
      <c r="S46" s="696"/>
      <c r="T46" s="708"/>
      <c r="U46" s="708"/>
      <c r="V46" s="708"/>
      <c r="W46" s="722"/>
      <c r="X46" s="732"/>
      <c r="Y46" s="708"/>
      <c r="Z46" s="708"/>
      <c r="AA46" s="708"/>
      <c r="AB46" s="708"/>
      <c r="AC46" s="708"/>
      <c r="AD46" s="708"/>
      <c r="AE46" s="761"/>
      <c r="AF46" s="761"/>
      <c r="AG46" s="761"/>
      <c r="AH46" s="772"/>
      <c r="AI46" s="777"/>
      <c r="AJ46" s="783"/>
      <c r="AK46" s="783"/>
      <c r="AL46" s="783"/>
      <c r="AM46" s="793"/>
    </row>
    <row r="47" spans="1:39" ht="27.75" customHeight="1">
      <c r="A47" s="619">
        <f t="shared" si="2"/>
        <v>28</v>
      </c>
      <c r="B47" s="632" t="str">
        <f>IF(基本情報入力シート!C60="","",基本情報入力シート!C60)</f>
        <v/>
      </c>
      <c r="C47" s="645" t="str">
        <f>IF(基本情報入力シート!D60="","",基本情報入力シート!D60)</f>
        <v/>
      </c>
      <c r="D47" s="645" t="str">
        <f>IF(基本情報入力シート!E60="","",基本情報入力シート!E60)</f>
        <v/>
      </c>
      <c r="E47" s="645" t="str">
        <f>IF(基本情報入力シート!F60="","",基本情報入力シート!F60)</f>
        <v/>
      </c>
      <c r="F47" s="645" t="str">
        <f>IF(基本情報入力シート!G60="","",基本情報入力シート!G60)</f>
        <v/>
      </c>
      <c r="G47" s="645" t="str">
        <f>IF(基本情報入力シート!H60="","",基本情報入力シート!H60)</f>
        <v/>
      </c>
      <c r="H47" s="645" t="str">
        <f>IF(基本情報入力シート!I60="","",基本情報入力シート!I60)</f>
        <v/>
      </c>
      <c r="I47" s="645" t="str">
        <f>IF(基本情報入力シート!J60="","",基本情報入力シート!J60)</f>
        <v/>
      </c>
      <c r="J47" s="645" t="str">
        <f>IF(基本情報入力シート!K60="","",基本情報入力シート!K60)</f>
        <v/>
      </c>
      <c r="K47" s="654" t="str">
        <f>IF(基本情報入力シート!L60="","",基本情報入力シート!L60)</f>
        <v/>
      </c>
      <c r="L47" s="659" t="str">
        <f t="shared" si="1"/>
        <v/>
      </c>
      <c r="M47" s="663" t="str">
        <f>IF(基本情報入力シート!M60="","",基本情報入力シート!M60)</f>
        <v/>
      </c>
      <c r="N47" s="663" t="str">
        <f>IF(基本情報入力シート!R60="","",基本情報入力シート!R60)</f>
        <v/>
      </c>
      <c r="O47" s="671" t="str">
        <f>IF(基本情報入力シート!W60="","",基本情報入力シート!W60)</f>
        <v/>
      </c>
      <c r="P47" s="677" t="str">
        <f>IF(基本情報入力シート!X60="","",基本情報入力シート!X60)</f>
        <v/>
      </c>
      <c r="Q47" s="685" t="str">
        <f>IF(基本情報入力シート!Y60="","",基本情報入力シート!Y60)</f>
        <v/>
      </c>
      <c r="R47" s="693"/>
      <c r="S47" s="696"/>
      <c r="T47" s="708"/>
      <c r="U47" s="708"/>
      <c r="V47" s="708"/>
      <c r="W47" s="722"/>
      <c r="X47" s="732"/>
      <c r="Y47" s="708"/>
      <c r="Z47" s="708"/>
      <c r="AA47" s="708"/>
      <c r="AB47" s="708"/>
      <c r="AC47" s="708"/>
      <c r="AD47" s="708"/>
      <c r="AE47" s="761"/>
      <c r="AF47" s="761"/>
      <c r="AG47" s="761"/>
      <c r="AH47" s="772"/>
      <c r="AI47" s="777"/>
      <c r="AJ47" s="783"/>
      <c r="AK47" s="783"/>
      <c r="AL47" s="783"/>
      <c r="AM47" s="793"/>
    </row>
    <row r="48" spans="1:39" ht="27.75" customHeight="1">
      <c r="A48" s="619">
        <f t="shared" si="2"/>
        <v>29</v>
      </c>
      <c r="B48" s="632" t="str">
        <f>IF(基本情報入力シート!C61="","",基本情報入力シート!C61)</f>
        <v/>
      </c>
      <c r="C48" s="645" t="str">
        <f>IF(基本情報入力シート!D61="","",基本情報入力シート!D61)</f>
        <v/>
      </c>
      <c r="D48" s="645" t="str">
        <f>IF(基本情報入力シート!E61="","",基本情報入力シート!E61)</f>
        <v/>
      </c>
      <c r="E48" s="645" t="str">
        <f>IF(基本情報入力シート!F61="","",基本情報入力シート!F61)</f>
        <v/>
      </c>
      <c r="F48" s="645" t="str">
        <f>IF(基本情報入力シート!G61="","",基本情報入力シート!G61)</f>
        <v/>
      </c>
      <c r="G48" s="645" t="str">
        <f>IF(基本情報入力シート!H61="","",基本情報入力シート!H61)</f>
        <v/>
      </c>
      <c r="H48" s="645" t="str">
        <f>IF(基本情報入力シート!I61="","",基本情報入力シート!I61)</f>
        <v/>
      </c>
      <c r="I48" s="645" t="str">
        <f>IF(基本情報入力シート!J61="","",基本情報入力シート!J61)</f>
        <v/>
      </c>
      <c r="J48" s="645" t="str">
        <f>IF(基本情報入力シート!K61="","",基本情報入力シート!K61)</f>
        <v/>
      </c>
      <c r="K48" s="654" t="str">
        <f>IF(基本情報入力シート!L61="","",基本情報入力シート!L61)</f>
        <v/>
      </c>
      <c r="L48" s="659" t="str">
        <f t="shared" si="1"/>
        <v/>
      </c>
      <c r="M48" s="663" t="str">
        <f>IF(基本情報入力シート!M61="","",基本情報入力シート!M61)</f>
        <v/>
      </c>
      <c r="N48" s="663" t="str">
        <f>IF(基本情報入力シート!R61="","",基本情報入力シート!R61)</f>
        <v/>
      </c>
      <c r="O48" s="671" t="str">
        <f>IF(基本情報入力シート!W61="","",基本情報入力シート!W61)</f>
        <v/>
      </c>
      <c r="P48" s="677" t="str">
        <f>IF(基本情報入力シート!X61="","",基本情報入力シート!X61)</f>
        <v/>
      </c>
      <c r="Q48" s="685" t="str">
        <f>IF(基本情報入力シート!Y61="","",基本情報入力シート!Y61)</f>
        <v/>
      </c>
      <c r="R48" s="693"/>
      <c r="S48" s="696"/>
      <c r="T48" s="708"/>
      <c r="U48" s="708"/>
      <c r="V48" s="708"/>
      <c r="W48" s="722"/>
      <c r="X48" s="732"/>
      <c r="Y48" s="708"/>
      <c r="Z48" s="708"/>
      <c r="AA48" s="708"/>
      <c r="AB48" s="708"/>
      <c r="AC48" s="708"/>
      <c r="AD48" s="708"/>
      <c r="AE48" s="761"/>
      <c r="AF48" s="761"/>
      <c r="AG48" s="761"/>
      <c r="AH48" s="772"/>
      <c r="AI48" s="777"/>
      <c r="AJ48" s="783"/>
      <c r="AK48" s="783"/>
      <c r="AL48" s="783"/>
      <c r="AM48" s="793"/>
    </row>
    <row r="49" spans="1:39" ht="27.75" customHeight="1">
      <c r="A49" s="619">
        <f t="shared" si="2"/>
        <v>30</v>
      </c>
      <c r="B49" s="632" t="str">
        <f>IF(基本情報入力シート!C62="","",基本情報入力シート!C62)</f>
        <v/>
      </c>
      <c r="C49" s="645" t="str">
        <f>IF(基本情報入力シート!D62="","",基本情報入力シート!D62)</f>
        <v/>
      </c>
      <c r="D49" s="645" t="str">
        <f>IF(基本情報入力シート!E62="","",基本情報入力シート!E62)</f>
        <v/>
      </c>
      <c r="E49" s="645" t="str">
        <f>IF(基本情報入力シート!F62="","",基本情報入力シート!F62)</f>
        <v/>
      </c>
      <c r="F49" s="645" t="str">
        <f>IF(基本情報入力シート!G62="","",基本情報入力シート!G62)</f>
        <v/>
      </c>
      <c r="G49" s="645" t="str">
        <f>IF(基本情報入力シート!H62="","",基本情報入力シート!H62)</f>
        <v/>
      </c>
      <c r="H49" s="645" t="str">
        <f>IF(基本情報入力シート!I62="","",基本情報入力シート!I62)</f>
        <v/>
      </c>
      <c r="I49" s="645" t="str">
        <f>IF(基本情報入力シート!J62="","",基本情報入力シート!J62)</f>
        <v/>
      </c>
      <c r="J49" s="645" t="str">
        <f>IF(基本情報入力シート!K62="","",基本情報入力シート!K62)</f>
        <v/>
      </c>
      <c r="K49" s="654" t="str">
        <f>IF(基本情報入力シート!L62="","",基本情報入力シート!L62)</f>
        <v/>
      </c>
      <c r="L49" s="659" t="str">
        <f t="shared" si="1"/>
        <v/>
      </c>
      <c r="M49" s="663" t="str">
        <f>IF(基本情報入力シート!M62="","",基本情報入力シート!M62)</f>
        <v/>
      </c>
      <c r="N49" s="663" t="str">
        <f>IF(基本情報入力シート!R62="","",基本情報入力シート!R62)</f>
        <v/>
      </c>
      <c r="O49" s="671" t="str">
        <f>IF(基本情報入力シート!W62="","",基本情報入力シート!W62)</f>
        <v/>
      </c>
      <c r="P49" s="677" t="str">
        <f>IF(基本情報入力シート!X62="","",基本情報入力シート!X62)</f>
        <v/>
      </c>
      <c r="Q49" s="685" t="str">
        <f>IF(基本情報入力シート!Y62="","",基本情報入力シート!Y62)</f>
        <v/>
      </c>
      <c r="R49" s="693"/>
      <c r="S49" s="696"/>
      <c r="T49" s="708"/>
      <c r="U49" s="708"/>
      <c r="V49" s="708"/>
      <c r="W49" s="722"/>
      <c r="X49" s="732"/>
      <c r="Y49" s="708"/>
      <c r="Z49" s="708"/>
      <c r="AA49" s="708"/>
      <c r="AB49" s="708"/>
      <c r="AC49" s="708"/>
      <c r="AD49" s="708"/>
      <c r="AE49" s="761"/>
      <c r="AF49" s="761"/>
      <c r="AG49" s="761"/>
      <c r="AH49" s="772"/>
      <c r="AI49" s="777"/>
      <c r="AJ49" s="783"/>
      <c r="AK49" s="783"/>
      <c r="AL49" s="783"/>
      <c r="AM49" s="793"/>
    </row>
    <row r="50" spans="1:39" ht="27.75" customHeight="1">
      <c r="A50" s="619">
        <f t="shared" si="2"/>
        <v>31</v>
      </c>
      <c r="B50" s="632" t="str">
        <f>IF(基本情報入力シート!C63="","",基本情報入力シート!C63)</f>
        <v/>
      </c>
      <c r="C50" s="645" t="str">
        <f>IF(基本情報入力シート!D63="","",基本情報入力シート!D63)</f>
        <v/>
      </c>
      <c r="D50" s="645" t="str">
        <f>IF(基本情報入力シート!E63="","",基本情報入力シート!E63)</f>
        <v/>
      </c>
      <c r="E50" s="645" t="str">
        <f>IF(基本情報入力シート!F63="","",基本情報入力シート!F63)</f>
        <v/>
      </c>
      <c r="F50" s="645" t="str">
        <f>IF(基本情報入力シート!G63="","",基本情報入力シート!G63)</f>
        <v/>
      </c>
      <c r="G50" s="645" t="str">
        <f>IF(基本情報入力シート!H63="","",基本情報入力シート!H63)</f>
        <v/>
      </c>
      <c r="H50" s="645" t="str">
        <f>IF(基本情報入力シート!I63="","",基本情報入力シート!I63)</f>
        <v/>
      </c>
      <c r="I50" s="645" t="str">
        <f>IF(基本情報入力シート!J63="","",基本情報入力シート!J63)</f>
        <v/>
      </c>
      <c r="J50" s="645" t="str">
        <f>IF(基本情報入力シート!K63="","",基本情報入力シート!K63)</f>
        <v/>
      </c>
      <c r="K50" s="654" t="str">
        <f>IF(基本情報入力シート!L63="","",基本情報入力シート!L63)</f>
        <v/>
      </c>
      <c r="L50" s="659" t="str">
        <f t="shared" si="1"/>
        <v/>
      </c>
      <c r="M50" s="663" t="str">
        <f>IF(基本情報入力シート!M63="","",基本情報入力シート!M63)</f>
        <v/>
      </c>
      <c r="N50" s="663" t="str">
        <f>IF(基本情報入力シート!R63="","",基本情報入力シート!R63)</f>
        <v/>
      </c>
      <c r="O50" s="671" t="str">
        <f>IF(基本情報入力シート!W63="","",基本情報入力シート!W63)</f>
        <v/>
      </c>
      <c r="P50" s="677" t="str">
        <f>IF(基本情報入力シート!X63="","",基本情報入力シート!X63)</f>
        <v/>
      </c>
      <c r="Q50" s="685" t="str">
        <f>IF(基本情報入力シート!Y63="","",基本情報入力シート!Y63)</f>
        <v/>
      </c>
      <c r="R50" s="693"/>
      <c r="S50" s="696"/>
      <c r="T50" s="708"/>
      <c r="U50" s="708"/>
      <c r="V50" s="708"/>
      <c r="W50" s="722"/>
      <c r="X50" s="732"/>
      <c r="Y50" s="708"/>
      <c r="Z50" s="708"/>
      <c r="AA50" s="708"/>
      <c r="AB50" s="708"/>
      <c r="AC50" s="708"/>
      <c r="AD50" s="708"/>
      <c r="AE50" s="761"/>
      <c r="AF50" s="761"/>
      <c r="AG50" s="761"/>
      <c r="AH50" s="772"/>
      <c r="AI50" s="777"/>
      <c r="AJ50" s="783"/>
      <c r="AK50" s="783"/>
      <c r="AL50" s="783"/>
      <c r="AM50" s="793"/>
    </row>
    <row r="51" spans="1:39" ht="27.75" customHeight="1">
      <c r="A51" s="619">
        <f t="shared" si="2"/>
        <v>32</v>
      </c>
      <c r="B51" s="632" t="str">
        <f>IF(基本情報入力シート!C64="","",基本情報入力シート!C64)</f>
        <v/>
      </c>
      <c r="C51" s="645" t="str">
        <f>IF(基本情報入力シート!D64="","",基本情報入力シート!D64)</f>
        <v/>
      </c>
      <c r="D51" s="645" t="str">
        <f>IF(基本情報入力シート!E64="","",基本情報入力シート!E64)</f>
        <v/>
      </c>
      <c r="E51" s="645" t="str">
        <f>IF(基本情報入力シート!F64="","",基本情報入力シート!F64)</f>
        <v/>
      </c>
      <c r="F51" s="645" t="str">
        <f>IF(基本情報入力シート!G64="","",基本情報入力シート!G64)</f>
        <v/>
      </c>
      <c r="G51" s="645" t="str">
        <f>IF(基本情報入力シート!H64="","",基本情報入力シート!H64)</f>
        <v/>
      </c>
      <c r="H51" s="645" t="str">
        <f>IF(基本情報入力シート!I64="","",基本情報入力シート!I64)</f>
        <v/>
      </c>
      <c r="I51" s="645" t="str">
        <f>IF(基本情報入力シート!J64="","",基本情報入力シート!J64)</f>
        <v/>
      </c>
      <c r="J51" s="645" t="str">
        <f>IF(基本情報入力シート!K64="","",基本情報入力シート!K64)</f>
        <v/>
      </c>
      <c r="K51" s="654" t="str">
        <f>IF(基本情報入力シート!L64="","",基本情報入力シート!L64)</f>
        <v/>
      </c>
      <c r="L51" s="659" t="str">
        <f t="shared" si="1"/>
        <v/>
      </c>
      <c r="M51" s="663" t="str">
        <f>IF(基本情報入力シート!M64="","",基本情報入力シート!M64)</f>
        <v/>
      </c>
      <c r="N51" s="663" t="str">
        <f>IF(基本情報入力シート!R64="","",基本情報入力シート!R64)</f>
        <v/>
      </c>
      <c r="O51" s="671" t="str">
        <f>IF(基本情報入力シート!W64="","",基本情報入力シート!W64)</f>
        <v/>
      </c>
      <c r="P51" s="677" t="str">
        <f>IF(基本情報入力シート!X64="","",基本情報入力シート!X64)</f>
        <v/>
      </c>
      <c r="Q51" s="685" t="str">
        <f>IF(基本情報入力シート!Y64="","",基本情報入力シート!Y64)</f>
        <v/>
      </c>
      <c r="R51" s="693"/>
      <c r="S51" s="696"/>
      <c r="T51" s="708"/>
      <c r="U51" s="708"/>
      <c r="V51" s="708"/>
      <c r="W51" s="722"/>
      <c r="X51" s="732"/>
      <c r="Y51" s="708"/>
      <c r="Z51" s="708"/>
      <c r="AA51" s="708"/>
      <c r="AB51" s="708"/>
      <c r="AC51" s="708"/>
      <c r="AD51" s="708"/>
      <c r="AE51" s="761"/>
      <c r="AF51" s="761"/>
      <c r="AG51" s="761"/>
      <c r="AH51" s="772"/>
      <c r="AI51" s="777"/>
      <c r="AJ51" s="783"/>
      <c r="AK51" s="783"/>
      <c r="AL51" s="783"/>
      <c r="AM51" s="793"/>
    </row>
    <row r="52" spans="1:39" ht="27.75" customHeight="1">
      <c r="A52" s="619">
        <f t="shared" si="2"/>
        <v>33</v>
      </c>
      <c r="B52" s="632" t="str">
        <f>IF(基本情報入力シート!C65="","",基本情報入力シート!C65)</f>
        <v/>
      </c>
      <c r="C52" s="645" t="str">
        <f>IF(基本情報入力シート!D65="","",基本情報入力シート!D65)</f>
        <v/>
      </c>
      <c r="D52" s="645" t="str">
        <f>IF(基本情報入力シート!E65="","",基本情報入力シート!E65)</f>
        <v/>
      </c>
      <c r="E52" s="645" t="str">
        <f>IF(基本情報入力シート!F65="","",基本情報入力シート!F65)</f>
        <v/>
      </c>
      <c r="F52" s="645" t="str">
        <f>IF(基本情報入力シート!G65="","",基本情報入力シート!G65)</f>
        <v/>
      </c>
      <c r="G52" s="645" t="str">
        <f>IF(基本情報入力シート!H65="","",基本情報入力シート!H65)</f>
        <v/>
      </c>
      <c r="H52" s="645" t="str">
        <f>IF(基本情報入力シート!I65="","",基本情報入力シート!I65)</f>
        <v/>
      </c>
      <c r="I52" s="645" t="str">
        <f>IF(基本情報入力シート!J65="","",基本情報入力シート!J65)</f>
        <v/>
      </c>
      <c r="J52" s="645" t="str">
        <f>IF(基本情報入力シート!K65="","",基本情報入力シート!K65)</f>
        <v/>
      </c>
      <c r="K52" s="654" t="str">
        <f>IF(基本情報入力シート!L65="","",基本情報入力シート!L65)</f>
        <v/>
      </c>
      <c r="L52" s="659" t="str">
        <f t="shared" si="1"/>
        <v/>
      </c>
      <c r="M52" s="663" t="str">
        <f>IF(基本情報入力シート!M65="","",基本情報入力シート!M65)</f>
        <v/>
      </c>
      <c r="N52" s="663" t="str">
        <f>IF(基本情報入力シート!R65="","",基本情報入力シート!R65)</f>
        <v/>
      </c>
      <c r="O52" s="671" t="str">
        <f>IF(基本情報入力シート!W65="","",基本情報入力シート!W65)</f>
        <v/>
      </c>
      <c r="P52" s="677" t="str">
        <f>IF(基本情報入力シート!X65="","",基本情報入力シート!X65)</f>
        <v/>
      </c>
      <c r="Q52" s="685" t="str">
        <f>IF(基本情報入力シート!Y65="","",基本情報入力シート!Y65)</f>
        <v/>
      </c>
      <c r="R52" s="693"/>
      <c r="S52" s="696"/>
      <c r="T52" s="708"/>
      <c r="U52" s="708"/>
      <c r="V52" s="708"/>
      <c r="W52" s="722"/>
      <c r="X52" s="732"/>
      <c r="Y52" s="708"/>
      <c r="Z52" s="708"/>
      <c r="AA52" s="708"/>
      <c r="AB52" s="708"/>
      <c r="AC52" s="708"/>
      <c r="AD52" s="708"/>
      <c r="AE52" s="761"/>
      <c r="AF52" s="761"/>
      <c r="AG52" s="761"/>
      <c r="AH52" s="772"/>
      <c r="AI52" s="777"/>
      <c r="AJ52" s="783"/>
      <c r="AK52" s="783"/>
      <c r="AL52" s="783"/>
      <c r="AM52" s="793"/>
    </row>
    <row r="53" spans="1:39" ht="27.75" customHeight="1">
      <c r="A53" s="619">
        <f t="shared" si="2"/>
        <v>34</v>
      </c>
      <c r="B53" s="632" t="str">
        <f>IF(基本情報入力シート!C66="","",基本情報入力シート!C66)</f>
        <v/>
      </c>
      <c r="C53" s="645" t="str">
        <f>IF(基本情報入力シート!D66="","",基本情報入力シート!D66)</f>
        <v/>
      </c>
      <c r="D53" s="645" t="str">
        <f>IF(基本情報入力シート!E66="","",基本情報入力シート!E66)</f>
        <v/>
      </c>
      <c r="E53" s="645" t="str">
        <f>IF(基本情報入力シート!F66="","",基本情報入力シート!F66)</f>
        <v/>
      </c>
      <c r="F53" s="645" t="str">
        <f>IF(基本情報入力シート!G66="","",基本情報入力シート!G66)</f>
        <v/>
      </c>
      <c r="G53" s="645" t="str">
        <f>IF(基本情報入力シート!H66="","",基本情報入力シート!H66)</f>
        <v/>
      </c>
      <c r="H53" s="645" t="str">
        <f>IF(基本情報入力シート!I66="","",基本情報入力シート!I66)</f>
        <v/>
      </c>
      <c r="I53" s="645" t="str">
        <f>IF(基本情報入力シート!J66="","",基本情報入力シート!J66)</f>
        <v/>
      </c>
      <c r="J53" s="645" t="str">
        <f>IF(基本情報入力シート!K66="","",基本情報入力シート!K66)</f>
        <v/>
      </c>
      <c r="K53" s="654" t="str">
        <f>IF(基本情報入力シート!L66="","",基本情報入力シート!L66)</f>
        <v/>
      </c>
      <c r="L53" s="659" t="str">
        <f t="shared" si="1"/>
        <v/>
      </c>
      <c r="M53" s="663" t="str">
        <f>IF(基本情報入力シート!M66="","",基本情報入力シート!M66)</f>
        <v/>
      </c>
      <c r="N53" s="663" t="str">
        <f>IF(基本情報入力シート!R66="","",基本情報入力シート!R66)</f>
        <v/>
      </c>
      <c r="O53" s="671" t="str">
        <f>IF(基本情報入力シート!W66="","",基本情報入力シート!W66)</f>
        <v/>
      </c>
      <c r="P53" s="677" t="str">
        <f>IF(基本情報入力シート!X66="","",基本情報入力シート!X66)</f>
        <v/>
      </c>
      <c r="Q53" s="685" t="str">
        <f>IF(基本情報入力シート!Y66="","",基本情報入力シート!Y66)</f>
        <v/>
      </c>
      <c r="R53" s="693"/>
      <c r="S53" s="696"/>
      <c r="T53" s="708"/>
      <c r="U53" s="708"/>
      <c r="V53" s="708"/>
      <c r="W53" s="722"/>
      <c r="X53" s="732"/>
      <c r="Y53" s="708"/>
      <c r="Z53" s="708"/>
      <c r="AA53" s="708"/>
      <c r="AB53" s="708"/>
      <c r="AC53" s="708"/>
      <c r="AD53" s="708"/>
      <c r="AE53" s="761"/>
      <c r="AF53" s="761"/>
      <c r="AG53" s="761"/>
      <c r="AH53" s="772"/>
      <c r="AI53" s="777"/>
      <c r="AJ53" s="783"/>
      <c r="AK53" s="783"/>
      <c r="AL53" s="783"/>
      <c r="AM53" s="793"/>
    </row>
    <row r="54" spans="1:39" ht="27.75" customHeight="1">
      <c r="A54" s="619">
        <f t="shared" si="2"/>
        <v>35</v>
      </c>
      <c r="B54" s="632" t="str">
        <f>IF(基本情報入力シート!C67="","",基本情報入力シート!C67)</f>
        <v/>
      </c>
      <c r="C54" s="645" t="str">
        <f>IF(基本情報入力シート!D67="","",基本情報入力シート!D67)</f>
        <v/>
      </c>
      <c r="D54" s="645" t="str">
        <f>IF(基本情報入力シート!E67="","",基本情報入力シート!E67)</f>
        <v/>
      </c>
      <c r="E54" s="645" t="str">
        <f>IF(基本情報入力シート!F67="","",基本情報入力シート!F67)</f>
        <v/>
      </c>
      <c r="F54" s="645" t="str">
        <f>IF(基本情報入力シート!G67="","",基本情報入力シート!G67)</f>
        <v/>
      </c>
      <c r="G54" s="645" t="str">
        <f>IF(基本情報入力シート!H67="","",基本情報入力シート!H67)</f>
        <v/>
      </c>
      <c r="H54" s="645" t="str">
        <f>IF(基本情報入力シート!I67="","",基本情報入力シート!I67)</f>
        <v/>
      </c>
      <c r="I54" s="645" t="str">
        <f>IF(基本情報入力シート!J67="","",基本情報入力シート!J67)</f>
        <v/>
      </c>
      <c r="J54" s="645" t="str">
        <f>IF(基本情報入力シート!K67="","",基本情報入力シート!K67)</f>
        <v/>
      </c>
      <c r="K54" s="654" t="str">
        <f>IF(基本情報入力シート!L67="","",基本情報入力シート!L67)</f>
        <v/>
      </c>
      <c r="L54" s="659" t="str">
        <f t="shared" si="1"/>
        <v/>
      </c>
      <c r="M54" s="663" t="str">
        <f>IF(基本情報入力シート!M67="","",基本情報入力シート!M67)</f>
        <v/>
      </c>
      <c r="N54" s="663" t="str">
        <f>IF(基本情報入力シート!R67="","",基本情報入力シート!R67)</f>
        <v/>
      </c>
      <c r="O54" s="671" t="str">
        <f>IF(基本情報入力シート!W67="","",基本情報入力シート!W67)</f>
        <v/>
      </c>
      <c r="P54" s="677" t="str">
        <f>IF(基本情報入力シート!X67="","",基本情報入力シート!X67)</f>
        <v/>
      </c>
      <c r="Q54" s="685" t="str">
        <f>IF(基本情報入力シート!Y67="","",基本情報入力シート!Y67)</f>
        <v/>
      </c>
      <c r="R54" s="693"/>
      <c r="S54" s="696"/>
      <c r="T54" s="708"/>
      <c r="U54" s="708"/>
      <c r="V54" s="708"/>
      <c r="W54" s="722"/>
      <c r="X54" s="732"/>
      <c r="Y54" s="708"/>
      <c r="Z54" s="708"/>
      <c r="AA54" s="708"/>
      <c r="AB54" s="708"/>
      <c r="AC54" s="708"/>
      <c r="AD54" s="708"/>
      <c r="AE54" s="761"/>
      <c r="AF54" s="761"/>
      <c r="AG54" s="761"/>
      <c r="AH54" s="772"/>
      <c r="AI54" s="777"/>
      <c r="AJ54" s="783"/>
      <c r="AK54" s="783"/>
      <c r="AL54" s="783"/>
      <c r="AM54" s="793"/>
    </row>
    <row r="55" spans="1:39" ht="27.75" customHeight="1">
      <c r="A55" s="619">
        <f t="shared" si="2"/>
        <v>36</v>
      </c>
      <c r="B55" s="632" t="str">
        <f>IF(基本情報入力シート!C68="","",基本情報入力シート!C68)</f>
        <v/>
      </c>
      <c r="C55" s="645" t="str">
        <f>IF(基本情報入力シート!D68="","",基本情報入力シート!D68)</f>
        <v/>
      </c>
      <c r="D55" s="645" t="str">
        <f>IF(基本情報入力シート!E68="","",基本情報入力シート!E68)</f>
        <v/>
      </c>
      <c r="E55" s="645" t="str">
        <f>IF(基本情報入力シート!F68="","",基本情報入力シート!F68)</f>
        <v/>
      </c>
      <c r="F55" s="645" t="str">
        <f>IF(基本情報入力シート!G68="","",基本情報入力シート!G68)</f>
        <v/>
      </c>
      <c r="G55" s="645" t="str">
        <f>IF(基本情報入力シート!H68="","",基本情報入力シート!H68)</f>
        <v/>
      </c>
      <c r="H55" s="645" t="str">
        <f>IF(基本情報入力シート!I68="","",基本情報入力シート!I68)</f>
        <v/>
      </c>
      <c r="I55" s="645" t="str">
        <f>IF(基本情報入力シート!J68="","",基本情報入力シート!J68)</f>
        <v/>
      </c>
      <c r="J55" s="645" t="str">
        <f>IF(基本情報入力シート!K68="","",基本情報入力シート!K68)</f>
        <v/>
      </c>
      <c r="K55" s="654" t="str">
        <f>IF(基本情報入力シート!L68="","",基本情報入力シート!L68)</f>
        <v/>
      </c>
      <c r="L55" s="659" t="str">
        <f t="shared" si="1"/>
        <v/>
      </c>
      <c r="M55" s="663" t="str">
        <f>IF(基本情報入力シート!M68="","",基本情報入力シート!M68)</f>
        <v/>
      </c>
      <c r="N55" s="663" t="str">
        <f>IF(基本情報入力シート!R68="","",基本情報入力シート!R68)</f>
        <v/>
      </c>
      <c r="O55" s="671" t="str">
        <f>IF(基本情報入力シート!W68="","",基本情報入力シート!W68)</f>
        <v/>
      </c>
      <c r="P55" s="677" t="str">
        <f>IF(基本情報入力シート!X68="","",基本情報入力シート!X68)</f>
        <v/>
      </c>
      <c r="Q55" s="685" t="str">
        <f>IF(基本情報入力シート!Y68="","",基本情報入力シート!Y68)</f>
        <v/>
      </c>
      <c r="R55" s="693"/>
      <c r="S55" s="696"/>
      <c r="T55" s="708"/>
      <c r="U55" s="708"/>
      <c r="V55" s="708"/>
      <c r="W55" s="722"/>
      <c r="X55" s="732"/>
      <c r="Y55" s="708"/>
      <c r="Z55" s="708"/>
      <c r="AA55" s="708"/>
      <c r="AB55" s="708"/>
      <c r="AC55" s="708"/>
      <c r="AD55" s="708"/>
      <c r="AE55" s="761"/>
      <c r="AF55" s="761"/>
      <c r="AG55" s="761"/>
      <c r="AH55" s="772"/>
      <c r="AI55" s="777"/>
      <c r="AJ55" s="783"/>
      <c r="AK55" s="783"/>
      <c r="AL55" s="783"/>
      <c r="AM55" s="793"/>
    </row>
    <row r="56" spans="1:39" ht="27.75" customHeight="1">
      <c r="A56" s="619">
        <f t="shared" si="2"/>
        <v>37</v>
      </c>
      <c r="B56" s="632" t="str">
        <f>IF(基本情報入力シート!C69="","",基本情報入力シート!C69)</f>
        <v/>
      </c>
      <c r="C56" s="645" t="str">
        <f>IF(基本情報入力シート!D69="","",基本情報入力シート!D69)</f>
        <v/>
      </c>
      <c r="D56" s="645" t="str">
        <f>IF(基本情報入力シート!E69="","",基本情報入力シート!E69)</f>
        <v/>
      </c>
      <c r="E56" s="645" t="str">
        <f>IF(基本情報入力シート!F69="","",基本情報入力シート!F69)</f>
        <v/>
      </c>
      <c r="F56" s="645" t="str">
        <f>IF(基本情報入力シート!G69="","",基本情報入力シート!G69)</f>
        <v/>
      </c>
      <c r="G56" s="645" t="str">
        <f>IF(基本情報入力シート!H69="","",基本情報入力シート!H69)</f>
        <v/>
      </c>
      <c r="H56" s="645" t="str">
        <f>IF(基本情報入力シート!I69="","",基本情報入力シート!I69)</f>
        <v/>
      </c>
      <c r="I56" s="645" t="str">
        <f>IF(基本情報入力シート!J69="","",基本情報入力シート!J69)</f>
        <v/>
      </c>
      <c r="J56" s="645" t="str">
        <f>IF(基本情報入力シート!K69="","",基本情報入力シート!K69)</f>
        <v/>
      </c>
      <c r="K56" s="654" t="str">
        <f>IF(基本情報入力シート!L69="","",基本情報入力シート!L69)</f>
        <v/>
      </c>
      <c r="L56" s="659" t="str">
        <f t="shared" si="1"/>
        <v/>
      </c>
      <c r="M56" s="663" t="str">
        <f>IF(基本情報入力シート!M69="","",基本情報入力シート!M69)</f>
        <v/>
      </c>
      <c r="N56" s="663" t="str">
        <f>IF(基本情報入力シート!R69="","",基本情報入力シート!R69)</f>
        <v/>
      </c>
      <c r="O56" s="671" t="str">
        <f>IF(基本情報入力シート!W69="","",基本情報入力シート!W69)</f>
        <v/>
      </c>
      <c r="P56" s="677" t="str">
        <f>IF(基本情報入力シート!X69="","",基本情報入力シート!X69)</f>
        <v/>
      </c>
      <c r="Q56" s="685" t="str">
        <f>IF(基本情報入力シート!Y69="","",基本情報入力シート!Y69)</f>
        <v/>
      </c>
      <c r="R56" s="693"/>
      <c r="S56" s="696"/>
      <c r="T56" s="708"/>
      <c r="U56" s="708"/>
      <c r="V56" s="708"/>
      <c r="W56" s="722"/>
      <c r="X56" s="732"/>
      <c r="Y56" s="708"/>
      <c r="Z56" s="708"/>
      <c r="AA56" s="708"/>
      <c r="AB56" s="708"/>
      <c r="AC56" s="708"/>
      <c r="AD56" s="708"/>
      <c r="AE56" s="761"/>
      <c r="AF56" s="761"/>
      <c r="AG56" s="761"/>
      <c r="AH56" s="772"/>
      <c r="AI56" s="777"/>
      <c r="AJ56" s="783"/>
      <c r="AK56" s="783"/>
      <c r="AL56" s="783"/>
      <c r="AM56" s="793"/>
    </row>
    <row r="57" spans="1:39" ht="27.75" customHeight="1">
      <c r="A57" s="619">
        <f t="shared" si="2"/>
        <v>38</v>
      </c>
      <c r="B57" s="632" t="str">
        <f>IF(基本情報入力シート!C70="","",基本情報入力シート!C70)</f>
        <v/>
      </c>
      <c r="C57" s="645" t="str">
        <f>IF(基本情報入力シート!D70="","",基本情報入力シート!D70)</f>
        <v/>
      </c>
      <c r="D57" s="645" t="str">
        <f>IF(基本情報入力シート!E70="","",基本情報入力シート!E70)</f>
        <v/>
      </c>
      <c r="E57" s="645" t="str">
        <f>IF(基本情報入力シート!F70="","",基本情報入力シート!F70)</f>
        <v/>
      </c>
      <c r="F57" s="645" t="str">
        <f>IF(基本情報入力シート!G70="","",基本情報入力シート!G70)</f>
        <v/>
      </c>
      <c r="G57" s="645" t="str">
        <f>IF(基本情報入力シート!H70="","",基本情報入力シート!H70)</f>
        <v/>
      </c>
      <c r="H57" s="645" t="str">
        <f>IF(基本情報入力シート!I70="","",基本情報入力シート!I70)</f>
        <v/>
      </c>
      <c r="I57" s="645" t="str">
        <f>IF(基本情報入力シート!J70="","",基本情報入力シート!J70)</f>
        <v/>
      </c>
      <c r="J57" s="645" t="str">
        <f>IF(基本情報入力シート!K70="","",基本情報入力シート!K70)</f>
        <v/>
      </c>
      <c r="K57" s="654" t="str">
        <f>IF(基本情報入力シート!L70="","",基本情報入力シート!L70)</f>
        <v/>
      </c>
      <c r="L57" s="659" t="str">
        <f t="shared" si="1"/>
        <v/>
      </c>
      <c r="M57" s="663" t="str">
        <f>IF(基本情報入力シート!M70="","",基本情報入力シート!M70)</f>
        <v/>
      </c>
      <c r="N57" s="663" t="str">
        <f>IF(基本情報入力シート!R70="","",基本情報入力シート!R70)</f>
        <v/>
      </c>
      <c r="O57" s="671" t="str">
        <f>IF(基本情報入力シート!W70="","",基本情報入力シート!W70)</f>
        <v/>
      </c>
      <c r="P57" s="677" t="str">
        <f>IF(基本情報入力シート!X70="","",基本情報入力シート!X70)</f>
        <v/>
      </c>
      <c r="Q57" s="685" t="str">
        <f>IF(基本情報入力シート!Y70="","",基本情報入力シート!Y70)</f>
        <v/>
      </c>
      <c r="R57" s="693"/>
      <c r="S57" s="696"/>
      <c r="T57" s="708"/>
      <c r="U57" s="708"/>
      <c r="V57" s="708"/>
      <c r="W57" s="722"/>
      <c r="X57" s="732"/>
      <c r="Y57" s="708"/>
      <c r="Z57" s="708"/>
      <c r="AA57" s="708"/>
      <c r="AB57" s="708"/>
      <c r="AC57" s="708"/>
      <c r="AD57" s="708"/>
      <c r="AE57" s="761"/>
      <c r="AF57" s="761"/>
      <c r="AG57" s="761"/>
      <c r="AH57" s="772"/>
      <c r="AI57" s="777"/>
      <c r="AJ57" s="783"/>
      <c r="AK57" s="783"/>
      <c r="AL57" s="783"/>
      <c r="AM57" s="793"/>
    </row>
    <row r="58" spans="1:39" ht="27.75" customHeight="1">
      <c r="A58" s="619">
        <f t="shared" si="2"/>
        <v>39</v>
      </c>
      <c r="B58" s="632" t="str">
        <f>IF(基本情報入力シート!C71="","",基本情報入力シート!C71)</f>
        <v/>
      </c>
      <c r="C58" s="645" t="str">
        <f>IF(基本情報入力シート!D71="","",基本情報入力シート!D71)</f>
        <v/>
      </c>
      <c r="D58" s="645" t="str">
        <f>IF(基本情報入力シート!E71="","",基本情報入力シート!E71)</f>
        <v/>
      </c>
      <c r="E58" s="645" t="str">
        <f>IF(基本情報入力シート!F71="","",基本情報入力シート!F71)</f>
        <v/>
      </c>
      <c r="F58" s="645" t="str">
        <f>IF(基本情報入力シート!G71="","",基本情報入力シート!G71)</f>
        <v/>
      </c>
      <c r="G58" s="645" t="str">
        <f>IF(基本情報入力シート!H71="","",基本情報入力シート!H71)</f>
        <v/>
      </c>
      <c r="H58" s="645" t="str">
        <f>IF(基本情報入力シート!I71="","",基本情報入力シート!I71)</f>
        <v/>
      </c>
      <c r="I58" s="645" t="str">
        <f>IF(基本情報入力シート!J71="","",基本情報入力シート!J71)</f>
        <v/>
      </c>
      <c r="J58" s="645" t="str">
        <f>IF(基本情報入力シート!K71="","",基本情報入力シート!K71)</f>
        <v/>
      </c>
      <c r="K58" s="654" t="str">
        <f>IF(基本情報入力シート!L71="","",基本情報入力シート!L71)</f>
        <v/>
      </c>
      <c r="L58" s="659" t="str">
        <f t="shared" si="1"/>
        <v/>
      </c>
      <c r="M58" s="663" t="str">
        <f>IF(基本情報入力シート!M71="","",基本情報入力シート!M71)</f>
        <v/>
      </c>
      <c r="N58" s="663" t="str">
        <f>IF(基本情報入力シート!R71="","",基本情報入力シート!R71)</f>
        <v/>
      </c>
      <c r="O58" s="671" t="str">
        <f>IF(基本情報入力シート!W71="","",基本情報入力シート!W71)</f>
        <v/>
      </c>
      <c r="P58" s="677" t="str">
        <f>IF(基本情報入力シート!X71="","",基本情報入力シート!X71)</f>
        <v/>
      </c>
      <c r="Q58" s="685" t="str">
        <f>IF(基本情報入力シート!Y71="","",基本情報入力シート!Y71)</f>
        <v/>
      </c>
      <c r="R58" s="693"/>
      <c r="S58" s="696"/>
      <c r="T58" s="708"/>
      <c r="U58" s="708"/>
      <c r="V58" s="708"/>
      <c r="W58" s="722"/>
      <c r="X58" s="732"/>
      <c r="Y58" s="708"/>
      <c r="Z58" s="708"/>
      <c r="AA58" s="708"/>
      <c r="AB58" s="708"/>
      <c r="AC58" s="708"/>
      <c r="AD58" s="708"/>
      <c r="AE58" s="761"/>
      <c r="AF58" s="761"/>
      <c r="AG58" s="761"/>
      <c r="AH58" s="772"/>
      <c r="AI58" s="777"/>
      <c r="AJ58" s="783"/>
      <c r="AK58" s="783"/>
      <c r="AL58" s="783"/>
      <c r="AM58" s="793"/>
    </row>
    <row r="59" spans="1:39" ht="27.75" customHeight="1">
      <c r="A59" s="619">
        <f t="shared" si="2"/>
        <v>40</v>
      </c>
      <c r="B59" s="632" t="str">
        <f>IF(基本情報入力シート!C72="","",基本情報入力シート!C72)</f>
        <v/>
      </c>
      <c r="C59" s="645" t="str">
        <f>IF(基本情報入力シート!D72="","",基本情報入力シート!D72)</f>
        <v/>
      </c>
      <c r="D59" s="645" t="str">
        <f>IF(基本情報入力シート!E72="","",基本情報入力シート!E72)</f>
        <v/>
      </c>
      <c r="E59" s="645" t="str">
        <f>IF(基本情報入力シート!F72="","",基本情報入力シート!F72)</f>
        <v/>
      </c>
      <c r="F59" s="645" t="str">
        <f>IF(基本情報入力シート!G72="","",基本情報入力シート!G72)</f>
        <v/>
      </c>
      <c r="G59" s="645" t="str">
        <f>IF(基本情報入力シート!H72="","",基本情報入力シート!H72)</f>
        <v/>
      </c>
      <c r="H59" s="645" t="str">
        <f>IF(基本情報入力シート!I72="","",基本情報入力シート!I72)</f>
        <v/>
      </c>
      <c r="I59" s="645" t="str">
        <f>IF(基本情報入力シート!J72="","",基本情報入力シート!J72)</f>
        <v/>
      </c>
      <c r="J59" s="645" t="str">
        <f>IF(基本情報入力シート!K72="","",基本情報入力シート!K72)</f>
        <v/>
      </c>
      <c r="K59" s="654" t="str">
        <f>IF(基本情報入力シート!L72="","",基本情報入力シート!L72)</f>
        <v/>
      </c>
      <c r="L59" s="659" t="str">
        <f t="shared" si="1"/>
        <v/>
      </c>
      <c r="M59" s="663" t="str">
        <f>IF(基本情報入力シート!M72="","",基本情報入力シート!M72)</f>
        <v/>
      </c>
      <c r="N59" s="663" t="str">
        <f>IF(基本情報入力シート!R72="","",基本情報入力シート!R72)</f>
        <v/>
      </c>
      <c r="O59" s="671" t="str">
        <f>IF(基本情報入力シート!W72="","",基本情報入力シート!W72)</f>
        <v/>
      </c>
      <c r="P59" s="677" t="str">
        <f>IF(基本情報入力シート!X72="","",基本情報入力シート!X72)</f>
        <v/>
      </c>
      <c r="Q59" s="685" t="str">
        <f>IF(基本情報入力シート!Y72="","",基本情報入力シート!Y72)</f>
        <v/>
      </c>
      <c r="R59" s="693"/>
      <c r="S59" s="696"/>
      <c r="T59" s="708"/>
      <c r="U59" s="708"/>
      <c r="V59" s="708"/>
      <c r="W59" s="722"/>
      <c r="X59" s="732"/>
      <c r="Y59" s="708"/>
      <c r="Z59" s="708"/>
      <c r="AA59" s="708"/>
      <c r="AB59" s="708"/>
      <c r="AC59" s="708"/>
      <c r="AD59" s="708"/>
      <c r="AE59" s="761"/>
      <c r="AF59" s="761"/>
      <c r="AG59" s="761"/>
      <c r="AH59" s="772"/>
      <c r="AI59" s="777"/>
      <c r="AJ59" s="783"/>
      <c r="AK59" s="783"/>
      <c r="AL59" s="783"/>
      <c r="AM59" s="793"/>
    </row>
    <row r="60" spans="1:39" ht="27.75" customHeight="1">
      <c r="A60" s="619">
        <f t="shared" si="2"/>
        <v>41</v>
      </c>
      <c r="B60" s="632" t="str">
        <f>IF(基本情報入力シート!C73="","",基本情報入力シート!C73)</f>
        <v/>
      </c>
      <c r="C60" s="645" t="str">
        <f>IF(基本情報入力シート!D73="","",基本情報入力シート!D73)</f>
        <v/>
      </c>
      <c r="D60" s="645" t="str">
        <f>IF(基本情報入力シート!E73="","",基本情報入力シート!E73)</f>
        <v/>
      </c>
      <c r="E60" s="645" t="str">
        <f>IF(基本情報入力シート!F73="","",基本情報入力シート!F73)</f>
        <v/>
      </c>
      <c r="F60" s="645" t="str">
        <f>IF(基本情報入力シート!G73="","",基本情報入力シート!G73)</f>
        <v/>
      </c>
      <c r="G60" s="645" t="str">
        <f>IF(基本情報入力シート!H73="","",基本情報入力シート!H73)</f>
        <v/>
      </c>
      <c r="H60" s="645" t="str">
        <f>IF(基本情報入力シート!I73="","",基本情報入力シート!I73)</f>
        <v/>
      </c>
      <c r="I60" s="645" t="str">
        <f>IF(基本情報入力シート!J73="","",基本情報入力シート!J73)</f>
        <v/>
      </c>
      <c r="J60" s="645" t="str">
        <f>IF(基本情報入力シート!K73="","",基本情報入力シート!K73)</f>
        <v/>
      </c>
      <c r="K60" s="654" t="str">
        <f>IF(基本情報入力シート!L73="","",基本情報入力シート!L73)</f>
        <v/>
      </c>
      <c r="L60" s="659" t="str">
        <f t="shared" si="1"/>
        <v/>
      </c>
      <c r="M60" s="663" t="str">
        <f>IF(基本情報入力シート!M73="","",基本情報入力シート!M73)</f>
        <v/>
      </c>
      <c r="N60" s="663" t="str">
        <f>IF(基本情報入力シート!R73="","",基本情報入力シート!R73)</f>
        <v/>
      </c>
      <c r="O60" s="671" t="str">
        <f>IF(基本情報入力シート!W73="","",基本情報入力シート!W73)</f>
        <v/>
      </c>
      <c r="P60" s="677" t="str">
        <f>IF(基本情報入力シート!X73="","",基本情報入力シート!X73)</f>
        <v/>
      </c>
      <c r="Q60" s="685" t="str">
        <f>IF(基本情報入力シート!Y73="","",基本情報入力シート!Y73)</f>
        <v/>
      </c>
      <c r="R60" s="693"/>
      <c r="S60" s="696"/>
      <c r="T60" s="708"/>
      <c r="U60" s="708"/>
      <c r="V60" s="708"/>
      <c r="W60" s="722"/>
      <c r="X60" s="732"/>
      <c r="Y60" s="708"/>
      <c r="Z60" s="708"/>
      <c r="AA60" s="708"/>
      <c r="AB60" s="708"/>
      <c r="AC60" s="708"/>
      <c r="AD60" s="708"/>
      <c r="AE60" s="761"/>
      <c r="AF60" s="761"/>
      <c r="AG60" s="761"/>
      <c r="AH60" s="772"/>
      <c r="AI60" s="777"/>
      <c r="AJ60" s="783"/>
      <c r="AK60" s="783"/>
      <c r="AL60" s="783"/>
      <c r="AM60" s="793"/>
    </row>
    <row r="61" spans="1:39" ht="27.75" customHeight="1">
      <c r="A61" s="619">
        <f t="shared" si="2"/>
        <v>42</v>
      </c>
      <c r="B61" s="632" t="str">
        <f>IF(基本情報入力シート!C74="","",基本情報入力シート!C74)</f>
        <v/>
      </c>
      <c r="C61" s="645" t="str">
        <f>IF(基本情報入力シート!D74="","",基本情報入力シート!D74)</f>
        <v/>
      </c>
      <c r="D61" s="645" t="str">
        <f>IF(基本情報入力シート!E74="","",基本情報入力シート!E74)</f>
        <v/>
      </c>
      <c r="E61" s="645" t="str">
        <f>IF(基本情報入力シート!F74="","",基本情報入力シート!F74)</f>
        <v/>
      </c>
      <c r="F61" s="645" t="str">
        <f>IF(基本情報入力シート!G74="","",基本情報入力シート!G74)</f>
        <v/>
      </c>
      <c r="G61" s="645" t="str">
        <f>IF(基本情報入力シート!H74="","",基本情報入力シート!H74)</f>
        <v/>
      </c>
      <c r="H61" s="645" t="str">
        <f>IF(基本情報入力シート!I74="","",基本情報入力シート!I74)</f>
        <v/>
      </c>
      <c r="I61" s="645" t="str">
        <f>IF(基本情報入力シート!J74="","",基本情報入力シート!J74)</f>
        <v/>
      </c>
      <c r="J61" s="645" t="str">
        <f>IF(基本情報入力シート!K74="","",基本情報入力シート!K74)</f>
        <v/>
      </c>
      <c r="K61" s="654" t="str">
        <f>IF(基本情報入力シート!L74="","",基本情報入力シート!L74)</f>
        <v/>
      </c>
      <c r="L61" s="659" t="str">
        <f t="shared" si="1"/>
        <v/>
      </c>
      <c r="M61" s="663" t="str">
        <f>IF(基本情報入力シート!M74="","",基本情報入力シート!M74)</f>
        <v/>
      </c>
      <c r="N61" s="663" t="str">
        <f>IF(基本情報入力シート!R74="","",基本情報入力シート!R74)</f>
        <v/>
      </c>
      <c r="O61" s="671" t="str">
        <f>IF(基本情報入力シート!W74="","",基本情報入力シート!W74)</f>
        <v/>
      </c>
      <c r="P61" s="677" t="str">
        <f>IF(基本情報入力シート!X74="","",基本情報入力シート!X74)</f>
        <v/>
      </c>
      <c r="Q61" s="685" t="str">
        <f>IF(基本情報入力シート!Y74="","",基本情報入力シート!Y74)</f>
        <v/>
      </c>
      <c r="R61" s="693"/>
      <c r="S61" s="696"/>
      <c r="T61" s="708"/>
      <c r="U61" s="708"/>
      <c r="V61" s="708"/>
      <c r="W61" s="722"/>
      <c r="X61" s="732"/>
      <c r="Y61" s="708"/>
      <c r="Z61" s="708"/>
      <c r="AA61" s="708"/>
      <c r="AB61" s="708"/>
      <c r="AC61" s="708"/>
      <c r="AD61" s="708"/>
      <c r="AE61" s="761"/>
      <c r="AF61" s="761"/>
      <c r="AG61" s="761"/>
      <c r="AH61" s="772"/>
      <c r="AI61" s="777"/>
      <c r="AJ61" s="783"/>
      <c r="AK61" s="783"/>
      <c r="AL61" s="783"/>
      <c r="AM61" s="793"/>
    </row>
    <row r="62" spans="1:39" ht="27.75" customHeight="1">
      <c r="A62" s="619">
        <f t="shared" si="2"/>
        <v>43</v>
      </c>
      <c r="B62" s="632" t="str">
        <f>IF(基本情報入力シート!C75="","",基本情報入力シート!C75)</f>
        <v/>
      </c>
      <c r="C62" s="645" t="str">
        <f>IF(基本情報入力シート!D75="","",基本情報入力シート!D75)</f>
        <v/>
      </c>
      <c r="D62" s="645" t="str">
        <f>IF(基本情報入力シート!E75="","",基本情報入力シート!E75)</f>
        <v/>
      </c>
      <c r="E62" s="645" t="str">
        <f>IF(基本情報入力シート!F75="","",基本情報入力シート!F75)</f>
        <v/>
      </c>
      <c r="F62" s="645" t="str">
        <f>IF(基本情報入力シート!G75="","",基本情報入力シート!G75)</f>
        <v/>
      </c>
      <c r="G62" s="645" t="str">
        <f>IF(基本情報入力シート!H75="","",基本情報入力シート!H75)</f>
        <v/>
      </c>
      <c r="H62" s="645" t="str">
        <f>IF(基本情報入力シート!I75="","",基本情報入力シート!I75)</f>
        <v/>
      </c>
      <c r="I62" s="645" t="str">
        <f>IF(基本情報入力シート!J75="","",基本情報入力シート!J75)</f>
        <v/>
      </c>
      <c r="J62" s="645" t="str">
        <f>IF(基本情報入力シート!K75="","",基本情報入力シート!K75)</f>
        <v/>
      </c>
      <c r="K62" s="654" t="str">
        <f>IF(基本情報入力シート!L75="","",基本情報入力シート!L75)</f>
        <v/>
      </c>
      <c r="L62" s="659" t="str">
        <f t="shared" si="1"/>
        <v/>
      </c>
      <c r="M62" s="663" t="str">
        <f>IF(基本情報入力シート!M75="","",基本情報入力シート!M75)</f>
        <v/>
      </c>
      <c r="N62" s="663" t="str">
        <f>IF(基本情報入力シート!R75="","",基本情報入力シート!R75)</f>
        <v/>
      </c>
      <c r="O62" s="671" t="str">
        <f>IF(基本情報入力シート!W75="","",基本情報入力シート!W75)</f>
        <v/>
      </c>
      <c r="P62" s="677" t="str">
        <f>IF(基本情報入力シート!X75="","",基本情報入力シート!X75)</f>
        <v/>
      </c>
      <c r="Q62" s="685" t="str">
        <f>IF(基本情報入力シート!Y75="","",基本情報入力シート!Y75)</f>
        <v/>
      </c>
      <c r="R62" s="693"/>
      <c r="S62" s="696"/>
      <c r="T62" s="708"/>
      <c r="U62" s="708"/>
      <c r="V62" s="708"/>
      <c r="W62" s="722"/>
      <c r="X62" s="732"/>
      <c r="Y62" s="708"/>
      <c r="Z62" s="708"/>
      <c r="AA62" s="708"/>
      <c r="AB62" s="708"/>
      <c r="AC62" s="708"/>
      <c r="AD62" s="708"/>
      <c r="AE62" s="761"/>
      <c r="AF62" s="761"/>
      <c r="AG62" s="761"/>
      <c r="AH62" s="772"/>
      <c r="AI62" s="777"/>
      <c r="AJ62" s="783"/>
      <c r="AK62" s="783"/>
      <c r="AL62" s="783"/>
      <c r="AM62" s="793"/>
    </row>
    <row r="63" spans="1:39" ht="27.75" customHeight="1">
      <c r="A63" s="619">
        <f t="shared" si="2"/>
        <v>44</v>
      </c>
      <c r="B63" s="632" t="str">
        <f>IF(基本情報入力シート!C76="","",基本情報入力シート!C76)</f>
        <v/>
      </c>
      <c r="C63" s="645" t="str">
        <f>IF(基本情報入力シート!D76="","",基本情報入力シート!D76)</f>
        <v/>
      </c>
      <c r="D63" s="645" t="str">
        <f>IF(基本情報入力シート!E76="","",基本情報入力シート!E76)</f>
        <v/>
      </c>
      <c r="E63" s="645" t="str">
        <f>IF(基本情報入力シート!F76="","",基本情報入力シート!F76)</f>
        <v/>
      </c>
      <c r="F63" s="645" t="str">
        <f>IF(基本情報入力シート!G76="","",基本情報入力シート!G76)</f>
        <v/>
      </c>
      <c r="G63" s="645" t="str">
        <f>IF(基本情報入力シート!H76="","",基本情報入力シート!H76)</f>
        <v/>
      </c>
      <c r="H63" s="645" t="str">
        <f>IF(基本情報入力シート!I76="","",基本情報入力シート!I76)</f>
        <v/>
      </c>
      <c r="I63" s="645" t="str">
        <f>IF(基本情報入力シート!J76="","",基本情報入力シート!J76)</f>
        <v/>
      </c>
      <c r="J63" s="645" t="str">
        <f>IF(基本情報入力シート!K76="","",基本情報入力シート!K76)</f>
        <v/>
      </c>
      <c r="K63" s="654" t="str">
        <f>IF(基本情報入力シート!L76="","",基本情報入力シート!L76)</f>
        <v/>
      </c>
      <c r="L63" s="659" t="str">
        <f t="shared" si="1"/>
        <v/>
      </c>
      <c r="M63" s="663" t="str">
        <f>IF(基本情報入力シート!M76="","",基本情報入力シート!M76)</f>
        <v/>
      </c>
      <c r="N63" s="663" t="str">
        <f>IF(基本情報入力シート!R76="","",基本情報入力シート!R76)</f>
        <v/>
      </c>
      <c r="O63" s="671" t="str">
        <f>IF(基本情報入力シート!W76="","",基本情報入力シート!W76)</f>
        <v/>
      </c>
      <c r="P63" s="677" t="str">
        <f>IF(基本情報入力シート!X76="","",基本情報入力シート!X76)</f>
        <v/>
      </c>
      <c r="Q63" s="685" t="str">
        <f>IF(基本情報入力シート!Y76="","",基本情報入力シート!Y76)</f>
        <v/>
      </c>
      <c r="R63" s="693"/>
      <c r="S63" s="696"/>
      <c r="T63" s="708"/>
      <c r="U63" s="708"/>
      <c r="V63" s="708"/>
      <c r="W63" s="722"/>
      <c r="X63" s="732"/>
      <c r="Y63" s="708"/>
      <c r="Z63" s="708"/>
      <c r="AA63" s="708"/>
      <c r="AB63" s="708"/>
      <c r="AC63" s="708"/>
      <c r="AD63" s="708"/>
      <c r="AE63" s="761"/>
      <c r="AF63" s="761"/>
      <c r="AG63" s="761"/>
      <c r="AH63" s="772"/>
      <c r="AI63" s="777"/>
      <c r="AJ63" s="783"/>
      <c r="AK63" s="783"/>
      <c r="AL63" s="783"/>
      <c r="AM63" s="793"/>
    </row>
    <row r="64" spans="1:39" ht="27.75" customHeight="1">
      <c r="A64" s="619">
        <f t="shared" si="2"/>
        <v>45</v>
      </c>
      <c r="B64" s="632" t="str">
        <f>IF(基本情報入力シート!C77="","",基本情報入力シート!C77)</f>
        <v/>
      </c>
      <c r="C64" s="645" t="str">
        <f>IF(基本情報入力シート!D77="","",基本情報入力シート!D77)</f>
        <v/>
      </c>
      <c r="D64" s="645" t="str">
        <f>IF(基本情報入力シート!E77="","",基本情報入力シート!E77)</f>
        <v/>
      </c>
      <c r="E64" s="645" t="str">
        <f>IF(基本情報入力シート!F77="","",基本情報入力シート!F77)</f>
        <v/>
      </c>
      <c r="F64" s="645" t="str">
        <f>IF(基本情報入力シート!G77="","",基本情報入力シート!G77)</f>
        <v/>
      </c>
      <c r="G64" s="645" t="str">
        <f>IF(基本情報入力シート!H77="","",基本情報入力シート!H77)</f>
        <v/>
      </c>
      <c r="H64" s="645" t="str">
        <f>IF(基本情報入力シート!I77="","",基本情報入力シート!I77)</f>
        <v/>
      </c>
      <c r="I64" s="645" t="str">
        <f>IF(基本情報入力シート!J77="","",基本情報入力シート!J77)</f>
        <v/>
      </c>
      <c r="J64" s="645" t="str">
        <f>IF(基本情報入力シート!K77="","",基本情報入力シート!K77)</f>
        <v/>
      </c>
      <c r="K64" s="654" t="str">
        <f>IF(基本情報入力シート!L77="","",基本情報入力シート!L77)</f>
        <v/>
      </c>
      <c r="L64" s="659" t="str">
        <f t="shared" si="1"/>
        <v/>
      </c>
      <c r="M64" s="663" t="str">
        <f>IF(基本情報入力シート!M77="","",基本情報入力シート!M77)</f>
        <v/>
      </c>
      <c r="N64" s="663" t="str">
        <f>IF(基本情報入力シート!R77="","",基本情報入力シート!R77)</f>
        <v/>
      </c>
      <c r="O64" s="671" t="str">
        <f>IF(基本情報入力シート!W77="","",基本情報入力シート!W77)</f>
        <v/>
      </c>
      <c r="P64" s="677" t="str">
        <f>IF(基本情報入力シート!X77="","",基本情報入力シート!X77)</f>
        <v/>
      </c>
      <c r="Q64" s="685" t="str">
        <f>IF(基本情報入力シート!Y77="","",基本情報入力シート!Y77)</f>
        <v/>
      </c>
      <c r="R64" s="693"/>
      <c r="S64" s="696"/>
      <c r="T64" s="708"/>
      <c r="U64" s="708"/>
      <c r="V64" s="708"/>
      <c r="W64" s="722"/>
      <c r="X64" s="732"/>
      <c r="Y64" s="708"/>
      <c r="Z64" s="708"/>
      <c r="AA64" s="708"/>
      <c r="AB64" s="708"/>
      <c r="AC64" s="708"/>
      <c r="AD64" s="708"/>
      <c r="AE64" s="761"/>
      <c r="AF64" s="761"/>
      <c r="AG64" s="761"/>
      <c r="AH64" s="772"/>
      <c r="AI64" s="777"/>
      <c r="AJ64" s="783"/>
      <c r="AK64" s="783"/>
      <c r="AL64" s="783"/>
      <c r="AM64" s="793"/>
    </row>
    <row r="65" spans="1:39" ht="27.75" customHeight="1">
      <c r="A65" s="619">
        <f t="shared" si="2"/>
        <v>46</v>
      </c>
      <c r="B65" s="632" t="str">
        <f>IF(基本情報入力シート!C78="","",基本情報入力シート!C78)</f>
        <v/>
      </c>
      <c r="C65" s="645" t="str">
        <f>IF(基本情報入力シート!D78="","",基本情報入力シート!D78)</f>
        <v/>
      </c>
      <c r="D65" s="645" t="str">
        <f>IF(基本情報入力シート!E78="","",基本情報入力シート!E78)</f>
        <v/>
      </c>
      <c r="E65" s="645" t="str">
        <f>IF(基本情報入力シート!F78="","",基本情報入力シート!F78)</f>
        <v/>
      </c>
      <c r="F65" s="645" t="str">
        <f>IF(基本情報入力シート!G78="","",基本情報入力シート!G78)</f>
        <v/>
      </c>
      <c r="G65" s="645" t="str">
        <f>IF(基本情報入力シート!H78="","",基本情報入力シート!H78)</f>
        <v/>
      </c>
      <c r="H65" s="645" t="str">
        <f>IF(基本情報入力シート!I78="","",基本情報入力シート!I78)</f>
        <v/>
      </c>
      <c r="I65" s="645" t="str">
        <f>IF(基本情報入力シート!J78="","",基本情報入力シート!J78)</f>
        <v/>
      </c>
      <c r="J65" s="645" t="str">
        <f>IF(基本情報入力シート!K78="","",基本情報入力シート!K78)</f>
        <v/>
      </c>
      <c r="K65" s="654" t="str">
        <f>IF(基本情報入力シート!L78="","",基本情報入力シート!L78)</f>
        <v/>
      </c>
      <c r="L65" s="659" t="str">
        <f t="shared" si="1"/>
        <v/>
      </c>
      <c r="M65" s="663" t="str">
        <f>IF(基本情報入力シート!M78="","",基本情報入力シート!M78)</f>
        <v/>
      </c>
      <c r="N65" s="663" t="str">
        <f>IF(基本情報入力シート!R78="","",基本情報入力シート!R78)</f>
        <v/>
      </c>
      <c r="O65" s="671" t="str">
        <f>IF(基本情報入力シート!W78="","",基本情報入力シート!W78)</f>
        <v/>
      </c>
      <c r="P65" s="677" t="str">
        <f>IF(基本情報入力シート!X78="","",基本情報入力シート!X78)</f>
        <v/>
      </c>
      <c r="Q65" s="685" t="str">
        <f>IF(基本情報入力シート!Y78="","",基本情報入力シート!Y78)</f>
        <v/>
      </c>
      <c r="R65" s="693"/>
      <c r="S65" s="696"/>
      <c r="T65" s="708"/>
      <c r="U65" s="708"/>
      <c r="V65" s="708"/>
      <c r="W65" s="722"/>
      <c r="X65" s="732"/>
      <c r="Y65" s="708"/>
      <c r="Z65" s="708"/>
      <c r="AA65" s="708"/>
      <c r="AB65" s="708"/>
      <c r="AC65" s="708"/>
      <c r="AD65" s="708"/>
      <c r="AE65" s="761"/>
      <c r="AF65" s="761"/>
      <c r="AG65" s="761"/>
      <c r="AH65" s="772"/>
      <c r="AI65" s="777"/>
      <c r="AJ65" s="783"/>
      <c r="AK65" s="783"/>
      <c r="AL65" s="783"/>
      <c r="AM65" s="793"/>
    </row>
    <row r="66" spans="1:39" ht="27.75" customHeight="1">
      <c r="A66" s="619">
        <f t="shared" si="2"/>
        <v>47</v>
      </c>
      <c r="B66" s="632" t="str">
        <f>IF(基本情報入力シート!C79="","",基本情報入力シート!C79)</f>
        <v/>
      </c>
      <c r="C66" s="645" t="str">
        <f>IF(基本情報入力シート!D79="","",基本情報入力シート!D79)</f>
        <v/>
      </c>
      <c r="D66" s="645" t="str">
        <f>IF(基本情報入力シート!E79="","",基本情報入力シート!E79)</f>
        <v/>
      </c>
      <c r="E66" s="645" t="str">
        <f>IF(基本情報入力シート!F79="","",基本情報入力シート!F79)</f>
        <v/>
      </c>
      <c r="F66" s="645" t="str">
        <f>IF(基本情報入力シート!G79="","",基本情報入力シート!G79)</f>
        <v/>
      </c>
      <c r="G66" s="645" t="str">
        <f>IF(基本情報入力シート!H79="","",基本情報入力シート!H79)</f>
        <v/>
      </c>
      <c r="H66" s="645" t="str">
        <f>IF(基本情報入力シート!I79="","",基本情報入力シート!I79)</f>
        <v/>
      </c>
      <c r="I66" s="645" t="str">
        <f>IF(基本情報入力シート!J79="","",基本情報入力シート!J79)</f>
        <v/>
      </c>
      <c r="J66" s="645" t="str">
        <f>IF(基本情報入力シート!K79="","",基本情報入力シート!K79)</f>
        <v/>
      </c>
      <c r="K66" s="654" t="str">
        <f>IF(基本情報入力シート!L79="","",基本情報入力シート!L79)</f>
        <v/>
      </c>
      <c r="L66" s="659" t="str">
        <f t="shared" si="1"/>
        <v/>
      </c>
      <c r="M66" s="663" t="str">
        <f>IF(基本情報入力シート!M79="","",基本情報入力シート!M79)</f>
        <v/>
      </c>
      <c r="N66" s="663" t="str">
        <f>IF(基本情報入力シート!R79="","",基本情報入力シート!R79)</f>
        <v/>
      </c>
      <c r="O66" s="671" t="str">
        <f>IF(基本情報入力シート!W79="","",基本情報入力シート!W79)</f>
        <v/>
      </c>
      <c r="P66" s="677" t="str">
        <f>IF(基本情報入力シート!X79="","",基本情報入力シート!X79)</f>
        <v/>
      </c>
      <c r="Q66" s="685" t="str">
        <f>IF(基本情報入力シート!Y79="","",基本情報入力シート!Y79)</f>
        <v/>
      </c>
      <c r="R66" s="693"/>
      <c r="S66" s="696"/>
      <c r="T66" s="708"/>
      <c r="U66" s="708"/>
      <c r="V66" s="708"/>
      <c r="W66" s="722"/>
      <c r="X66" s="732"/>
      <c r="Y66" s="708"/>
      <c r="Z66" s="708"/>
      <c r="AA66" s="708"/>
      <c r="AB66" s="708"/>
      <c r="AC66" s="708"/>
      <c r="AD66" s="708"/>
      <c r="AE66" s="761"/>
      <c r="AF66" s="761"/>
      <c r="AG66" s="761"/>
      <c r="AH66" s="772"/>
      <c r="AI66" s="777"/>
      <c r="AJ66" s="783"/>
      <c r="AK66" s="783"/>
      <c r="AL66" s="783"/>
      <c r="AM66" s="793"/>
    </row>
    <row r="67" spans="1:39" ht="27.75" customHeight="1">
      <c r="A67" s="619">
        <f t="shared" si="2"/>
        <v>48</v>
      </c>
      <c r="B67" s="632" t="str">
        <f>IF(基本情報入力シート!C80="","",基本情報入力シート!C80)</f>
        <v/>
      </c>
      <c r="C67" s="645" t="str">
        <f>IF(基本情報入力シート!D80="","",基本情報入力シート!D80)</f>
        <v/>
      </c>
      <c r="D67" s="645" t="str">
        <f>IF(基本情報入力シート!E80="","",基本情報入力シート!E80)</f>
        <v/>
      </c>
      <c r="E67" s="645" t="str">
        <f>IF(基本情報入力シート!F80="","",基本情報入力シート!F80)</f>
        <v/>
      </c>
      <c r="F67" s="645" t="str">
        <f>IF(基本情報入力シート!G80="","",基本情報入力シート!G80)</f>
        <v/>
      </c>
      <c r="G67" s="645" t="str">
        <f>IF(基本情報入力シート!H80="","",基本情報入力シート!H80)</f>
        <v/>
      </c>
      <c r="H67" s="645" t="str">
        <f>IF(基本情報入力シート!I80="","",基本情報入力シート!I80)</f>
        <v/>
      </c>
      <c r="I67" s="645" t="str">
        <f>IF(基本情報入力シート!J80="","",基本情報入力シート!J80)</f>
        <v/>
      </c>
      <c r="J67" s="645" t="str">
        <f>IF(基本情報入力シート!K80="","",基本情報入力シート!K80)</f>
        <v/>
      </c>
      <c r="K67" s="654" t="str">
        <f>IF(基本情報入力シート!L80="","",基本情報入力シート!L80)</f>
        <v/>
      </c>
      <c r="L67" s="659" t="str">
        <f t="shared" si="1"/>
        <v/>
      </c>
      <c r="M67" s="663" t="str">
        <f>IF(基本情報入力シート!M80="","",基本情報入力シート!M80)</f>
        <v/>
      </c>
      <c r="N67" s="663" t="str">
        <f>IF(基本情報入力シート!R80="","",基本情報入力シート!R80)</f>
        <v/>
      </c>
      <c r="O67" s="671" t="str">
        <f>IF(基本情報入力シート!W80="","",基本情報入力シート!W80)</f>
        <v/>
      </c>
      <c r="P67" s="677" t="str">
        <f>IF(基本情報入力シート!X80="","",基本情報入力シート!X80)</f>
        <v/>
      </c>
      <c r="Q67" s="685" t="str">
        <f>IF(基本情報入力シート!Y80="","",基本情報入力シート!Y80)</f>
        <v/>
      </c>
      <c r="R67" s="693"/>
      <c r="S67" s="696"/>
      <c r="T67" s="708"/>
      <c r="U67" s="708"/>
      <c r="V67" s="708"/>
      <c r="W67" s="722"/>
      <c r="X67" s="732"/>
      <c r="Y67" s="708"/>
      <c r="Z67" s="708"/>
      <c r="AA67" s="708"/>
      <c r="AB67" s="708"/>
      <c r="AC67" s="708"/>
      <c r="AD67" s="708"/>
      <c r="AE67" s="761"/>
      <c r="AF67" s="761"/>
      <c r="AG67" s="761"/>
      <c r="AH67" s="772"/>
      <c r="AI67" s="777"/>
      <c r="AJ67" s="783"/>
      <c r="AK67" s="783"/>
      <c r="AL67" s="783"/>
      <c r="AM67" s="793"/>
    </row>
    <row r="68" spans="1:39" ht="27.75" customHeight="1">
      <c r="A68" s="619">
        <f t="shared" si="2"/>
        <v>49</v>
      </c>
      <c r="B68" s="632" t="str">
        <f>IF(基本情報入力シート!C81="","",基本情報入力シート!C81)</f>
        <v/>
      </c>
      <c r="C68" s="645" t="str">
        <f>IF(基本情報入力シート!D81="","",基本情報入力シート!D81)</f>
        <v/>
      </c>
      <c r="D68" s="645" t="str">
        <f>IF(基本情報入力シート!E81="","",基本情報入力シート!E81)</f>
        <v/>
      </c>
      <c r="E68" s="645" t="str">
        <f>IF(基本情報入力シート!F81="","",基本情報入力シート!F81)</f>
        <v/>
      </c>
      <c r="F68" s="645" t="str">
        <f>IF(基本情報入力シート!G81="","",基本情報入力シート!G81)</f>
        <v/>
      </c>
      <c r="G68" s="645" t="str">
        <f>IF(基本情報入力シート!H81="","",基本情報入力シート!H81)</f>
        <v/>
      </c>
      <c r="H68" s="645" t="str">
        <f>IF(基本情報入力シート!I81="","",基本情報入力シート!I81)</f>
        <v/>
      </c>
      <c r="I68" s="645" t="str">
        <f>IF(基本情報入力シート!J81="","",基本情報入力シート!J81)</f>
        <v/>
      </c>
      <c r="J68" s="645" t="str">
        <f>IF(基本情報入力シート!K81="","",基本情報入力シート!K81)</f>
        <v/>
      </c>
      <c r="K68" s="654" t="str">
        <f>IF(基本情報入力シート!L81="","",基本情報入力シート!L81)</f>
        <v/>
      </c>
      <c r="L68" s="659" t="str">
        <f t="shared" si="1"/>
        <v/>
      </c>
      <c r="M68" s="663" t="str">
        <f>IF(基本情報入力シート!M81="","",基本情報入力シート!M81)</f>
        <v/>
      </c>
      <c r="N68" s="663" t="str">
        <f>IF(基本情報入力シート!R81="","",基本情報入力シート!R81)</f>
        <v/>
      </c>
      <c r="O68" s="671" t="str">
        <f>IF(基本情報入力シート!W81="","",基本情報入力シート!W81)</f>
        <v/>
      </c>
      <c r="P68" s="677" t="str">
        <f>IF(基本情報入力シート!X81="","",基本情報入力シート!X81)</f>
        <v/>
      </c>
      <c r="Q68" s="685" t="str">
        <f>IF(基本情報入力シート!Y81="","",基本情報入力シート!Y81)</f>
        <v/>
      </c>
      <c r="R68" s="693"/>
      <c r="S68" s="696"/>
      <c r="T68" s="708"/>
      <c r="U68" s="708"/>
      <c r="V68" s="708"/>
      <c r="W68" s="722"/>
      <c r="X68" s="732"/>
      <c r="Y68" s="708"/>
      <c r="Z68" s="708"/>
      <c r="AA68" s="708"/>
      <c r="AB68" s="708"/>
      <c r="AC68" s="708"/>
      <c r="AD68" s="708"/>
      <c r="AE68" s="761"/>
      <c r="AF68" s="761"/>
      <c r="AG68" s="761"/>
      <c r="AH68" s="772"/>
      <c r="AI68" s="777"/>
      <c r="AJ68" s="783"/>
      <c r="AK68" s="783"/>
      <c r="AL68" s="783"/>
      <c r="AM68" s="793"/>
    </row>
    <row r="69" spans="1:39" ht="27.75" customHeight="1">
      <c r="A69" s="619">
        <f t="shared" si="2"/>
        <v>50</v>
      </c>
      <c r="B69" s="632" t="str">
        <f>IF(基本情報入力シート!C82="","",基本情報入力シート!C82)</f>
        <v/>
      </c>
      <c r="C69" s="645" t="str">
        <f>IF(基本情報入力シート!D82="","",基本情報入力シート!D82)</f>
        <v/>
      </c>
      <c r="D69" s="645" t="str">
        <f>IF(基本情報入力シート!E82="","",基本情報入力シート!E82)</f>
        <v/>
      </c>
      <c r="E69" s="645" t="str">
        <f>IF(基本情報入力シート!F82="","",基本情報入力シート!F82)</f>
        <v/>
      </c>
      <c r="F69" s="645" t="str">
        <f>IF(基本情報入力シート!G82="","",基本情報入力シート!G82)</f>
        <v/>
      </c>
      <c r="G69" s="645" t="str">
        <f>IF(基本情報入力シート!H82="","",基本情報入力シート!H82)</f>
        <v/>
      </c>
      <c r="H69" s="645" t="str">
        <f>IF(基本情報入力シート!I82="","",基本情報入力シート!I82)</f>
        <v/>
      </c>
      <c r="I69" s="645" t="str">
        <f>IF(基本情報入力シート!J82="","",基本情報入力シート!J82)</f>
        <v/>
      </c>
      <c r="J69" s="645" t="str">
        <f>IF(基本情報入力シート!K82="","",基本情報入力シート!K82)</f>
        <v/>
      </c>
      <c r="K69" s="654" t="str">
        <f>IF(基本情報入力シート!L82="","",基本情報入力シート!L82)</f>
        <v/>
      </c>
      <c r="L69" s="659" t="str">
        <f t="shared" si="1"/>
        <v/>
      </c>
      <c r="M69" s="663" t="str">
        <f>IF(基本情報入力シート!M82="","",基本情報入力シート!M82)</f>
        <v/>
      </c>
      <c r="N69" s="663" t="str">
        <f>IF(基本情報入力シート!R82="","",基本情報入力シート!R82)</f>
        <v/>
      </c>
      <c r="O69" s="671" t="str">
        <f>IF(基本情報入力シート!W82="","",基本情報入力シート!W82)</f>
        <v/>
      </c>
      <c r="P69" s="677" t="str">
        <f>IF(基本情報入力シート!X82="","",基本情報入力シート!X82)</f>
        <v/>
      </c>
      <c r="Q69" s="685" t="str">
        <f>IF(基本情報入力シート!Y82="","",基本情報入力シート!Y82)</f>
        <v/>
      </c>
      <c r="R69" s="693"/>
      <c r="S69" s="696"/>
      <c r="T69" s="708"/>
      <c r="U69" s="708"/>
      <c r="V69" s="708"/>
      <c r="W69" s="722"/>
      <c r="X69" s="732"/>
      <c r="Y69" s="708"/>
      <c r="Z69" s="708"/>
      <c r="AA69" s="708"/>
      <c r="AB69" s="708"/>
      <c r="AC69" s="708"/>
      <c r="AD69" s="708"/>
      <c r="AE69" s="761"/>
      <c r="AF69" s="761"/>
      <c r="AG69" s="761"/>
      <c r="AH69" s="772"/>
      <c r="AI69" s="777"/>
      <c r="AJ69" s="783"/>
      <c r="AK69" s="783"/>
      <c r="AL69" s="783"/>
      <c r="AM69" s="793"/>
    </row>
    <row r="70" spans="1:39" ht="27.75" customHeight="1">
      <c r="A70" s="619">
        <f t="shared" si="2"/>
        <v>51</v>
      </c>
      <c r="B70" s="632" t="str">
        <f>IF(基本情報入力シート!C83="","",基本情報入力シート!C83)</f>
        <v/>
      </c>
      <c r="C70" s="645" t="str">
        <f>IF(基本情報入力シート!D83="","",基本情報入力シート!D83)</f>
        <v/>
      </c>
      <c r="D70" s="645" t="str">
        <f>IF(基本情報入力シート!E83="","",基本情報入力シート!E83)</f>
        <v/>
      </c>
      <c r="E70" s="645" t="str">
        <f>IF(基本情報入力シート!F83="","",基本情報入力シート!F83)</f>
        <v/>
      </c>
      <c r="F70" s="645" t="str">
        <f>IF(基本情報入力シート!G83="","",基本情報入力シート!G83)</f>
        <v/>
      </c>
      <c r="G70" s="645" t="str">
        <f>IF(基本情報入力シート!H83="","",基本情報入力シート!H83)</f>
        <v/>
      </c>
      <c r="H70" s="645" t="str">
        <f>IF(基本情報入力シート!I83="","",基本情報入力シート!I83)</f>
        <v/>
      </c>
      <c r="I70" s="645" t="str">
        <f>IF(基本情報入力シート!J83="","",基本情報入力シート!J83)</f>
        <v/>
      </c>
      <c r="J70" s="645" t="str">
        <f>IF(基本情報入力シート!K83="","",基本情報入力シート!K83)</f>
        <v/>
      </c>
      <c r="K70" s="654" t="str">
        <f>IF(基本情報入力シート!L83="","",基本情報入力シート!L83)</f>
        <v/>
      </c>
      <c r="L70" s="659" t="str">
        <f t="shared" si="1"/>
        <v/>
      </c>
      <c r="M70" s="663" t="str">
        <f>IF(基本情報入力シート!M83="","",基本情報入力シート!M83)</f>
        <v/>
      </c>
      <c r="N70" s="663" t="str">
        <f>IF(基本情報入力シート!R83="","",基本情報入力シート!R83)</f>
        <v/>
      </c>
      <c r="O70" s="671" t="str">
        <f>IF(基本情報入力シート!W83="","",基本情報入力シート!W83)</f>
        <v/>
      </c>
      <c r="P70" s="677" t="str">
        <f>IF(基本情報入力シート!X83="","",基本情報入力シート!X83)</f>
        <v/>
      </c>
      <c r="Q70" s="685" t="str">
        <f>IF(基本情報入力シート!Y83="","",基本情報入力シート!Y83)</f>
        <v/>
      </c>
      <c r="R70" s="693"/>
      <c r="S70" s="696"/>
      <c r="T70" s="708"/>
      <c r="U70" s="708"/>
      <c r="V70" s="708"/>
      <c r="W70" s="722"/>
      <c r="X70" s="732"/>
      <c r="Y70" s="708"/>
      <c r="Z70" s="708"/>
      <c r="AA70" s="708"/>
      <c r="AB70" s="708"/>
      <c r="AC70" s="708"/>
      <c r="AD70" s="708"/>
      <c r="AE70" s="761"/>
      <c r="AF70" s="761"/>
      <c r="AG70" s="761"/>
      <c r="AH70" s="772"/>
      <c r="AI70" s="777"/>
      <c r="AJ70" s="783"/>
      <c r="AK70" s="783"/>
      <c r="AL70" s="783"/>
      <c r="AM70" s="793"/>
    </row>
    <row r="71" spans="1:39" ht="27.75" customHeight="1">
      <c r="A71" s="619">
        <f t="shared" si="2"/>
        <v>52</v>
      </c>
      <c r="B71" s="632" t="str">
        <f>IF(基本情報入力シート!C84="","",基本情報入力シート!C84)</f>
        <v/>
      </c>
      <c r="C71" s="645" t="str">
        <f>IF(基本情報入力シート!D84="","",基本情報入力シート!D84)</f>
        <v/>
      </c>
      <c r="D71" s="645" t="str">
        <f>IF(基本情報入力シート!E84="","",基本情報入力シート!E84)</f>
        <v/>
      </c>
      <c r="E71" s="645" t="str">
        <f>IF(基本情報入力シート!F84="","",基本情報入力シート!F84)</f>
        <v/>
      </c>
      <c r="F71" s="645" t="str">
        <f>IF(基本情報入力シート!G84="","",基本情報入力シート!G84)</f>
        <v/>
      </c>
      <c r="G71" s="645" t="str">
        <f>IF(基本情報入力シート!H84="","",基本情報入力シート!H84)</f>
        <v/>
      </c>
      <c r="H71" s="645" t="str">
        <f>IF(基本情報入力シート!I84="","",基本情報入力シート!I84)</f>
        <v/>
      </c>
      <c r="I71" s="645" t="str">
        <f>IF(基本情報入力シート!J84="","",基本情報入力シート!J84)</f>
        <v/>
      </c>
      <c r="J71" s="645" t="str">
        <f>IF(基本情報入力シート!K84="","",基本情報入力シート!K84)</f>
        <v/>
      </c>
      <c r="K71" s="654" t="str">
        <f>IF(基本情報入力シート!L84="","",基本情報入力シート!L84)</f>
        <v/>
      </c>
      <c r="L71" s="659" t="str">
        <f t="shared" si="1"/>
        <v/>
      </c>
      <c r="M71" s="663" t="str">
        <f>IF(基本情報入力シート!M84="","",基本情報入力シート!M84)</f>
        <v/>
      </c>
      <c r="N71" s="663" t="str">
        <f>IF(基本情報入力シート!R84="","",基本情報入力シート!R84)</f>
        <v/>
      </c>
      <c r="O71" s="671" t="str">
        <f>IF(基本情報入力シート!W84="","",基本情報入力シート!W84)</f>
        <v/>
      </c>
      <c r="P71" s="677" t="str">
        <f>IF(基本情報入力シート!X84="","",基本情報入力シート!X84)</f>
        <v/>
      </c>
      <c r="Q71" s="685" t="str">
        <f>IF(基本情報入力シート!Y84="","",基本情報入力シート!Y84)</f>
        <v/>
      </c>
      <c r="R71" s="693"/>
      <c r="S71" s="696"/>
      <c r="T71" s="708"/>
      <c r="U71" s="708"/>
      <c r="V71" s="708"/>
      <c r="W71" s="722"/>
      <c r="X71" s="732"/>
      <c r="Y71" s="708"/>
      <c r="Z71" s="708"/>
      <c r="AA71" s="708"/>
      <c r="AB71" s="708"/>
      <c r="AC71" s="708"/>
      <c r="AD71" s="708"/>
      <c r="AE71" s="761"/>
      <c r="AF71" s="761"/>
      <c r="AG71" s="761"/>
      <c r="AH71" s="772"/>
      <c r="AI71" s="777"/>
      <c r="AJ71" s="783"/>
      <c r="AK71" s="783"/>
      <c r="AL71" s="783"/>
      <c r="AM71" s="793"/>
    </row>
    <row r="72" spans="1:39" ht="27.75" customHeight="1">
      <c r="A72" s="619">
        <f t="shared" si="2"/>
        <v>53</v>
      </c>
      <c r="B72" s="632" t="str">
        <f>IF(基本情報入力シート!C85="","",基本情報入力シート!C85)</f>
        <v/>
      </c>
      <c r="C72" s="645" t="str">
        <f>IF(基本情報入力シート!D85="","",基本情報入力シート!D85)</f>
        <v/>
      </c>
      <c r="D72" s="645" t="str">
        <f>IF(基本情報入力シート!E85="","",基本情報入力シート!E85)</f>
        <v/>
      </c>
      <c r="E72" s="645" t="str">
        <f>IF(基本情報入力シート!F85="","",基本情報入力シート!F85)</f>
        <v/>
      </c>
      <c r="F72" s="645" t="str">
        <f>IF(基本情報入力シート!G85="","",基本情報入力シート!G85)</f>
        <v/>
      </c>
      <c r="G72" s="645" t="str">
        <f>IF(基本情報入力シート!H85="","",基本情報入力シート!H85)</f>
        <v/>
      </c>
      <c r="H72" s="645" t="str">
        <f>IF(基本情報入力シート!I85="","",基本情報入力シート!I85)</f>
        <v/>
      </c>
      <c r="I72" s="645" t="str">
        <f>IF(基本情報入力シート!J85="","",基本情報入力シート!J85)</f>
        <v/>
      </c>
      <c r="J72" s="645" t="str">
        <f>IF(基本情報入力シート!K85="","",基本情報入力シート!K85)</f>
        <v/>
      </c>
      <c r="K72" s="654" t="str">
        <f>IF(基本情報入力シート!L85="","",基本情報入力シート!L85)</f>
        <v/>
      </c>
      <c r="L72" s="659" t="str">
        <f t="shared" si="1"/>
        <v/>
      </c>
      <c r="M72" s="663" t="str">
        <f>IF(基本情報入力シート!M85="","",基本情報入力シート!M85)</f>
        <v/>
      </c>
      <c r="N72" s="663" t="str">
        <f>IF(基本情報入力シート!R85="","",基本情報入力シート!R85)</f>
        <v/>
      </c>
      <c r="O72" s="671" t="str">
        <f>IF(基本情報入力シート!W85="","",基本情報入力シート!W85)</f>
        <v/>
      </c>
      <c r="P72" s="677" t="str">
        <f>IF(基本情報入力シート!X85="","",基本情報入力シート!X85)</f>
        <v/>
      </c>
      <c r="Q72" s="685" t="str">
        <f>IF(基本情報入力シート!Y85="","",基本情報入力シート!Y85)</f>
        <v/>
      </c>
      <c r="R72" s="693"/>
      <c r="S72" s="696"/>
      <c r="T72" s="708"/>
      <c r="U72" s="708"/>
      <c r="V72" s="708"/>
      <c r="W72" s="722"/>
      <c r="X72" s="732"/>
      <c r="Y72" s="708"/>
      <c r="Z72" s="708"/>
      <c r="AA72" s="708"/>
      <c r="AB72" s="708"/>
      <c r="AC72" s="708"/>
      <c r="AD72" s="708"/>
      <c r="AE72" s="761"/>
      <c r="AF72" s="761"/>
      <c r="AG72" s="761"/>
      <c r="AH72" s="772"/>
      <c r="AI72" s="777"/>
      <c r="AJ72" s="783"/>
      <c r="AK72" s="783"/>
      <c r="AL72" s="783"/>
      <c r="AM72" s="793"/>
    </row>
    <row r="73" spans="1:39" ht="27.75" customHeight="1">
      <c r="A73" s="619">
        <f t="shared" si="2"/>
        <v>54</v>
      </c>
      <c r="B73" s="632" t="str">
        <f>IF(基本情報入力シート!C86="","",基本情報入力シート!C86)</f>
        <v/>
      </c>
      <c r="C73" s="645" t="str">
        <f>IF(基本情報入力シート!D86="","",基本情報入力シート!D86)</f>
        <v/>
      </c>
      <c r="D73" s="645" t="str">
        <f>IF(基本情報入力シート!E86="","",基本情報入力シート!E86)</f>
        <v/>
      </c>
      <c r="E73" s="645" t="str">
        <f>IF(基本情報入力シート!F86="","",基本情報入力シート!F86)</f>
        <v/>
      </c>
      <c r="F73" s="645" t="str">
        <f>IF(基本情報入力シート!G86="","",基本情報入力シート!G86)</f>
        <v/>
      </c>
      <c r="G73" s="645" t="str">
        <f>IF(基本情報入力シート!H86="","",基本情報入力シート!H86)</f>
        <v/>
      </c>
      <c r="H73" s="645" t="str">
        <f>IF(基本情報入力シート!I86="","",基本情報入力シート!I86)</f>
        <v/>
      </c>
      <c r="I73" s="645" t="str">
        <f>IF(基本情報入力シート!J86="","",基本情報入力シート!J86)</f>
        <v/>
      </c>
      <c r="J73" s="645" t="str">
        <f>IF(基本情報入力シート!K86="","",基本情報入力シート!K86)</f>
        <v/>
      </c>
      <c r="K73" s="654" t="str">
        <f>IF(基本情報入力シート!L86="","",基本情報入力シート!L86)</f>
        <v/>
      </c>
      <c r="L73" s="659" t="str">
        <f t="shared" si="1"/>
        <v/>
      </c>
      <c r="M73" s="663" t="str">
        <f>IF(基本情報入力シート!M86="","",基本情報入力シート!M86)</f>
        <v/>
      </c>
      <c r="N73" s="663" t="str">
        <f>IF(基本情報入力シート!R86="","",基本情報入力シート!R86)</f>
        <v/>
      </c>
      <c r="O73" s="671" t="str">
        <f>IF(基本情報入力シート!W86="","",基本情報入力シート!W86)</f>
        <v/>
      </c>
      <c r="P73" s="677" t="str">
        <f>IF(基本情報入力シート!X86="","",基本情報入力シート!X86)</f>
        <v/>
      </c>
      <c r="Q73" s="685" t="str">
        <f>IF(基本情報入力シート!Y86="","",基本情報入力シート!Y86)</f>
        <v/>
      </c>
      <c r="R73" s="693"/>
      <c r="S73" s="696"/>
      <c r="T73" s="708"/>
      <c r="U73" s="708"/>
      <c r="V73" s="708"/>
      <c r="W73" s="722"/>
      <c r="X73" s="732"/>
      <c r="Y73" s="708"/>
      <c r="Z73" s="708"/>
      <c r="AA73" s="708"/>
      <c r="AB73" s="708"/>
      <c r="AC73" s="708"/>
      <c r="AD73" s="708"/>
      <c r="AE73" s="761"/>
      <c r="AF73" s="761"/>
      <c r="AG73" s="761"/>
      <c r="AH73" s="772"/>
      <c r="AI73" s="777"/>
      <c r="AJ73" s="783"/>
      <c r="AK73" s="783"/>
      <c r="AL73" s="783"/>
      <c r="AM73" s="793"/>
    </row>
    <row r="74" spans="1:39" ht="27.75" customHeight="1">
      <c r="A74" s="619">
        <f t="shared" si="2"/>
        <v>55</v>
      </c>
      <c r="B74" s="632" t="str">
        <f>IF(基本情報入力シート!C87="","",基本情報入力シート!C87)</f>
        <v/>
      </c>
      <c r="C74" s="645" t="str">
        <f>IF(基本情報入力シート!D87="","",基本情報入力シート!D87)</f>
        <v/>
      </c>
      <c r="D74" s="645" t="str">
        <f>IF(基本情報入力シート!E87="","",基本情報入力シート!E87)</f>
        <v/>
      </c>
      <c r="E74" s="645" t="str">
        <f>IF(基本情報入力シート!F87="","",基本情報入力シート!F87)</f>
        <v/>
      </c>
      <c r="F74" s="645" t="str">
        <f>IF(基本情報入力シート!G87="","",基本情報入力シート!G87)</f>
        <v/>
      </c>
      <c r="G74" s="645" t="str">
        <f>IF(基本情報入力シート!H87="","",基本情報入力シート!H87)</f>
        <v/>
      </c>
      <c r="H74" s="645" t="str">
        <f>IF(基本情報入力シート!I87="","",基本情報入力シート!I87)</f>
        <v/>
      </c>
      <c r="I74" s="645" t="str">
        <f>IF(基本情報入力シート!J87="","",基本情報入力シート!J87)</f>
        <v/>
      </c>
      <c r="J74" s="645" t="str">
        <f>IF(基本情報入力シート!K87="","",基本情報入力シート!K87)</f>
        <v/>
      </c>
      <c r="K74" s="654" t="str">
        <f>IF(基本情報入力シート!L87="","",基本情報入力シート!L87)</f>
        <v/>
      </c>
      <c r="L74" s="659" t="str">
        <f t="shared" si="1"/>
        <v/>
      </c>
      <c r="M74" s="663" t="str">
        <f>IF(基本情報入力シート!M87="","",基本情報入力シート!M87)</f>
        <v/>
      </c>
      <c r="N74" s="663" t="str">
        <f>IF(基本情報入力シート!R87="","",基本情報入力シート!R87)</f>
        <v/>
      </c>
      <c r="O74" s="671" t="str">
        <f>IF(基本情報入力シート!W87="","",基本情報入力シート!W87)</f>
        <v/>
      </c>
      <c r="P74" s="677" t="str">
        <f>IF(基本情報入力シート!X87="","",基本情報入力シート!X87)</f>
        <v/>
      </c>
      <c r="Q74" s="685" t="str">
        <f>IF(基本情報入力シート!Y87="","",基本情報入力シート!Y87)</f>
        <v/>
      </c>
      <c r="R74" s="693"/>
      <c r="S74" s="696"/>
      <c r="T74" s="708"/>
      <c r="U74" s="708"/>
      <c r="V74" s="708"/>
      <c r="W74" s="722"/>
      <c r="X74" s="732"/>
      <c r="Y74" s="708"/>
      <c r="Z74" s="708"/>
      <c r="AA74" s="708"/>
      <c r="AB74" s="708"/>
      <c r="AC74" s="708"/>
      <c r="AD74" s="708"/>
      <c r="AE74" s="761"/>
      <c r="AF74" s="761"/>
      <c r="AG74" s="761"/>
      <c r="AH74" s="772"/>
      <c r="AI74" s="777"/>
      <c r="AJ74" s="783"/>
      <c r="AK74" s="783"/>
      <c r="AL74" s="783"/>
      <c r="AM74" s="793"/>
    </row>
    <row r="75" spans="1:39" ht="27.75" customHeight="1">
      <c r="A75" s="619">
        <f t="shared" si="2"/>
        <v>56</v>
      </c>
      <c r="B75" s="632" t="str">
        <f>IF(基本情報入力シート!C88="","",基本情報入力シート!C88)</f>
        <v/>
      </c>
      <c r="C75" s="645" t="str">
        <f>IF(基本情報入力シート!D88="","",基本情報入力シート!D88)</f>
        <v/>
      </c>
      <c r="D75" s="645" t="str">
        <f>IF(基本情報入力シート!E88="","",基本情報入力シート!E88)</f>
        <v/>
      </c>
      <c r="E75" s="645" t="str">
        <f>IF(基本情報入力シート!F88="","",基本情報入力シート!F88)</f>
        <v/>
      </c>
      <c r="F75" s="645" t="str">
        <f>IF(基本情報入力シート!G88="","",基本情報入力シート!G88)</f>
        <v/>
      </c>
      <c r="G75" s="645" t="str">
        <f>IF(基本情報入力シート!H88="","",基本情報入力シート!H88)</f>
        <v/>
      </c>
      <c r="H75" s="645" t="str">
        <f>IF(基本情報入力シート!I88="","",基本情報入力シート!I88)</f>
        <v/>
      </c>
      <c r="I75" s="645" t="str">
        <f>IF(基本情報入力シート!J88="","",基本情報入力シート!J88)</f>
        <v/>
      </c>
      <c r="J75" s="645" t="str">
        <f>IF(基本情報入力シート!K88="","",基本情報入力シート!K88)</f>
        <v/>
      </c>
      <c r="K75" s="654" t="str">
        <f>IF(基本情報入力シート!L88="","",基本情報入力シート!L88)</f>
        <v/>
      </c>
      <c r="L75" s="659" t="str">
        <f t="shared" si="1"/>
        <v/>
      </c>
      <c r="M75" s="663" t="str">
        <f>IF(基本情報入力シート!M88="","",基本情報入力シート!M88)</f>
        <v/>
      </c>
      <c r="N75" s="663" t="str">
        <f>IF(基本情報入力シート!R88="","",基本情報入力シート!R88)</f>
        <v/>
      </c>
      <c r="O75" s="671" t="str">
        <f>IF(基本情報入力シート!W88="","",基本情報入力シート!W88)</f>
        <v/>
      </c>
      <c r="P75" s="677" t="str">
        <f>IF(基本情報入力シート!X88="","",基本情報入力シート!X88)</f>
        <v/>
      </c>
      <c r="Q75" s="685" t="str">
        <f>IF(基本情報入力シート!Y88="","",基本情報入力シート!Y88)</f>
        <v/>
      </c>
      <c r="R75" s="693"/>
      <c r="S75" s="696"/>
      <c r="T75" s="708"/>
      <c r="U75" s="708"/>
      <c r="V75" s="708"/>
      <c r="W75" s="722"/>
      <c r="X75" s="732"/>
      <c r="Y75" s="708"/>
      <c r="Z75" s="708"/>
      <c r="AA75" s="708"/>
      <c r="AB75" s="708"/>
      <c r="AC75" s="708"/>
      <c r="AD75" s="708"/>
      <c r="AE75" s="761"/>
      <c r="AF75" s="761"/>
      <c r="AG75" s="761"/>
      <c r="AH75" s="772"/>
      <c r="AI75" s="777"/>
      <c r="AJ75" s="783"/>
      <c r="AK75" s="783"/>
      <c r="AL75" s="783"/>
      <c r="AM75" s="793"/>
    </row>
    <row r="76" spans="1:39" ht="27.75" customHeight="1">
      <c r="A76" s="619">
        <f t="shared" si="2"/>
        <v>57</v>
      </c>
      <c r="B76" s="632" t="str">
        <f>IF(基本情報入力シート!C89="","",基本情報入力シート!C89)</f>
        <v/>
      </c>
      <c r="C76" s="645" t="str">
        <f>IF(基本情報入力シート!D89="","",基本情報入力シート!D89)</f>
        <v/>
      </c>
      <c r="D76" s="645" t="str">
        <f>IF(基本情報入力シート!E89="","",基本情報入力シート!E89)</f>
        <v/>
      </c>
      <c r="E76" s="645" t="str">
        <f>IF(基本情報入力シート!F89="","",基本情報入力シート!F89)</f>
        <v/>
      </c>
      <c r="F76" s="645" t="str">
        <f>IF(基本情報入力シート!G89="","",基本情報入力シート!G89)</f>
        <v/>
      </c>
      <c r="G76" s="645" t="str">
        <f>IF(基本情報入力シート!H89="","",基本情報入力シート!H89)</f>
        <v/>
      </c>
      <c r="H76" s="645" t="str">
        <f>IF(基本情報入力シート!I89="","",基本情報入力シート!I89)</f>
        <v/>
      </c>
      <c r="I76" s="645" t="str">
        <f>IF(基本情報入力シート!J89="","",基本情報入力シート!J89)</f>
        <v/>
      </c>
      <c r="J76" s="645" t="str">
        <f>IF(基本情報入力シート!K89="","",基本情報入力シート!K89)</f>
        <v/>
      </c>
      <c r="K76" s="654" t="str">
        <f>IF(基本情報入力シート!L89="","",基本情報入力シート!L89)</f>
        <v/>
      </c>
      <c r="L76" s="659" t="str">
        <f t="shared" si="1"/>
        <v/>
      </c>
      <c r="M76" s="663" t="str">
        <f>IF(基本情報入力シート!M89="","",基本情報入力シート!M89)</f>
        <v/>
      </c>
      <c r="N76" s="663" t="str">
        <f>IF(基本情報入力シート!R89="","",基本情報入力シート!R89)</f>
        <v/>
      </c>
      <c r="O76" s="671" t="str">
        <f>IF(基本情報入力シート!W89="","",基本情報入力シート!W89)</f>
        <v/>
      </c>
      <c r="P76" s="677" t="str">
        <f>IF(基本情報入力シート!X89="","",基本情報入力シート!X89)</f>
        <v/>
      </c>
      <c r="Q76" s="685" t="str">
        <f>IF(基本情報入力シート!Y89="","",基本情報入力シート!Y89)</f>
        <v/>
      </c>
      <c r="R76" s="693"/>
      <c r="S76" s="696"/>
      <c r="T76" s="708"/>
      <c r="U76" s="708"/>
      <c r="V76" s="708"/>
      <c r="W76" s="722"/>
      <c r="X76" s="732"/>
      <c r="Y76" s="708"/>
      <c r="Z76" s="708"/>
      <c r="AA76" s="708"/>
      <c r="AB76" s="708"/>
      <c r="AC76" s="708"/>
      <c r="AD76" s="708"/>
      <c r="AE76" s="761"/>
      <c r="AF76" s="761"/>
      <c r="AG76" s="761"/>
      <c r="AH76" s="772"/>
      <c r="AI76" s="777"/>
      <c r="AJ76" s="783"/>
      <c r="AK76" s="783"/>
      <c r="AL76" s="783"/>
      <c r="AM76" s="793"/>
    </row>
    <row r="77" spans="1:39" ht="27.75" customHeight="1">
      <c r="A77" s="619">
        <f t="shared" si="2"/>
        <v>58</v>
      </c>
      <c r="B77" s="632" t="str">
        <f>IF(基本情報入力シート!C90="","",基本情報入力シート!C90)</f>
        <v/>
      </c>
      <c r="C77" s="645" t="str">
        <f>IF(基本情報入力シート!D90="","",基本情報入力シート!D90)</f>
        <v/>
      </c>
      <c r="D77" s="645" t="str">
        <f>IF(基本情報入力シート!E90="","",基本情報入力シート!E90)</f>
        <v/>
      </c>
      <c r="E77" s="645" t="str">
        <f>IF(基本情報入力シート!F90="","",基本情報入力シート!F90)</f>
        <v/>
      </c>
      <c r="F77" s="645" t="str">
        <f>IF(基本情報入力シート!G90="","",基本情報入力シート!G90)</f>
        <v/>
      </c>
      <c r="G77" s="645" t="str">
        <f>IF(基本情報入力シート!H90="","",基本情報入力シート!H90)</f>
        <v/>
      </c>
      <c r="H77" s="645" t="str">
        <f>IF(基本情報入力シート!I90="","",基本情報入力シート!I90)</f>
        <v/>
      </c>
      <c r="I77" s="645" t="str">
        <f>IF(基本情報入力シート!J90="","",基本情報入力シート!J90)</f>
        <v/>
      </c>
      <c r="J77" s="645" t="str">
        <f>IF(基本情報入力シート!K90="","",基本情報入力シート!K90)</f>
        <v/>
      </c>
      <c r="K77" s="654" t="str">
        <f>IF(基本情報入力シート!L90="","",基本情報入力シート!L90)</f>
        <v/>
      </c>
      <c r="L77" s="659" t="str">
        <f t="shared" si="1"/>
        <v/>
      </c>
      <c r="M77" s="663" t="str">
        <f>IF(基本情報入力シート!M90="","",基本情報入力シート!M90)</f>
        <v/>
      </c>
      <c r="N77" s="663" t="str">
        <f>IF(基本情報入力シート!R90="","",基本情報入力シート!R90)</f>
        <v/>
      </c>
      <c r="O77" s="671" t="str">
        <f>IF(基本情報入力シート!W90="","",基本情報入力シート!W90)</f>
        <v/>
      </c>
      <c r="P77" s="677" t="str">
        <f>IF(基本情報入力シート!X90="","",基本情報入力シート!X90)</f>
        <v/>
      </c>
      <c r="Q77" s="685" t="str">
        <f>IF(基本情報入力シート!Y90="","",基本情報入力シート!Y90)</f>
        <v/>
      </c>
      <c r="R77" s="693"/>
      <c r="S77" s="696"/>
      <c r="T77" s="708"/>
      <c r="U77" s="708"/>
      <c r="V77" s="708"/>
      <c r="W77" s="722"/>
      <c r="X77" s="732"/>
      <c r="Y77" s="708"/>
      <c r="Z77" s="708"/>
      <c r="AA77" s="708"/>
      <c r="AB77" s="708"/>
      <c r="AC77" s="708"/>
      <c r="AD77" s="708"/>
      <c r="AE77" s="761"/>
      <c r="AF77" s="761"/>
      <c r="AG77" s="761"/>
      <c r="AH77" s="772"/>
      <c r="AI77" s="777"/>
      <c r="AJ77" s="783"/>
      <c r="AK77" s="783"/>
      <c r="AL77" s="783"/>
      <c r="AM77" s="793"/>
    </row>
    <row r="78" spans="1:39" ht="27.75" customHeight="1">
      <c r="A78" s="619">
        <f t="shared" si="2"/>
        <v>59</v>
      </c>
      <c r="B78" s="632" t="str">
        <f>IF(基本情報入力シート!C91="","",基本情報入力シート!C91)</f>
        <v/>
      </c>
      <c r="C78" s="645" t="str">
        <f>IF(基本情報入力シート!D91="","",基本情報入力シート!D91)</f>
        <v/>
      </c>
      <c r="D78" s="645" t="str">
        <f>IF(基本情報入力シート!E91="","",基本情報入力シート!E91)</f>
        <v/>
      </c>
      <c r="E78" s="645" t="str">
        <f>IF(基本情報入力シート!F91="","",基本情報入力シート!F91)</f>
        <v/>
      </c>
      <c r="F78" s="645" t="str">
        <f>IF(基本情報入力シート!G91="","",基本情報入力シート!G91)</f>
        <v/>
      </c>
      <c r="G78" s="645" t="str">
        <f>IF(基本情報入力シート!H91="","",基本情報入力シート!H91)</f>
        <v/>
      </c>
      <c r="H78" s="645" t="str">
        <f>IF(基本情報入力シート!I91="","",基本情報入力シート!I91)</f>
        <v/>
      </c>
      <c r="I78" s="645" t="str">
        <f>IF(基本情報入力シート!J91="","",基本情報入力シート!J91)</f>
        <v/>
      </c>
      <c r="J78" s="645" t="str">
        <f>IF(基本情報入力シート!K91="","",基本情報入力シート!K91)</f>
        <v/>
      </c>
      <c r="K78" s="654" t="str">
        <f>IF(基本情報入力シート!L91="","",基本情報入力シート!L91)</f>
        <v/>
      </c>
      <c r="L78" s="659" t="str">
        <f t="shared" si="1"/>
        <v/>
      </c>
      <c r="M78" s="663" t="str">
        <f>IF(基本情報入力シート!M91="","",基本情報入力シート!M91)</f>
        <v/>
      </c>
      <c r="N78" s="663" t="str">
        <f>IF(基本情報入力シート!R91="","",基本情報入力シート!R91)</f>
        <v/>
      </c>
      <c r="O78" s="671" t="str">
        <f>IF(基本情報入力シート!W91="","",基本情報入力シート!W91)</f>
        <v/>
      </c>
      <c r="P78" s="677" t="str">
        <f>IF(基本情報入力シート!X91="","",基本情報入力シート!X91)</f>
        <v/>
      </c>
      <c r="Q78" s="685" t="str">
        <f>IF(基本情報入力シート!Y91="","",基本情報入力シート!Y91)</f>
        <v/>
      </c>
      <c r="R78" s="693"/>
      <c r="S78" s="696"/>
      <c r="T78" s="708"/>
      <c r="U78" s="708"/>
      <c r="V78" s="708"/>
      <c r="W78" s="722"/>
      <c r="X78" s="732"/>
      <c r="Y78" s="708"/>
      <c r="Z78" s="708"/>
      <c r="AA78" s="708"/>
      <c r="AB78" s="708"/>
      <c r="AC78" s="708"/>
      <c r="AD78" s="708"/>
      <c r="AE78" s="761"/>
      <c r="AF78" s="761"/>
      <c r="AG78" s="761"/>
      <c r="AH78" s="772"/>
      <c r="AI78" s="777"/>
      <c r="AJ78" s="783"/>
      <c r="AK78" s="783"/>
      <c r="AL78" s="783"/>
      <c r="AM78" s="793"/>
    </row>
    <row r="79" spans="1:39" ht="27.75" customHeight="1">
      <c r="A79" s="619">
        <f t="shared" si="2"/>
        <v>60</v>
      </c>
      <c r="B79" s="632" t="str">
        <f>IF(基本情報入力シート!C92="","",基本情報入力シート!C92)</f>
        <v/>
      </c>
      <c r="C79" s="645" t="str">
        <f>IF(基本情報入力シート!D92="","",基本情報入力シート!D92)</f>
        <v/>
      </c>
      <c r="D79" s="645" t="str">
        <f>IF(基本情報入力シート!E92="","",基本情報入力シート!E92)</f>
        <v/>
      </c>
      <c r="E79" s="645" t="str">
        <f>IF(基本情報入力シート!F92="","",基本情報入力シート!F92)</f>
        <v/>
      </c>
      <c r="F79" s="645" t="str">
        <f>IF(基本情報入力シート!G92="","",基本情報入力シート!G92)</f>
        <v/>
      </c>
      <c r="G79" s="645" t="str">
        <f>IF(基本情報入力シート!H92="","",基本情報入力シート!H92)</f>
        <v/>
      </c>
      <c r="H79" s="645" t="str">
        <f>IF(基本情報入力シート!I92="","",基本情報入力シート!I92)</f>
        <v/>
      </c>
      <c r="I79" s="645" t="str">
        <f>IF(基本情報入力シート!J92="","",基本情報入力シート!J92)</f>
        <v/>
      </c>
      <c r="J79" s="645" t="str">
        <f>IF(基本情報入力シート!K92="","",基本情報入力シート!K92)</f>
        <v/>
      </c>
      <c r="K79" s="654" t="str">
        <f>IF(基本情報入力シート!L92="","",基本情報入力シート!L92)</f>
        <v/>
      </c>
      <c r="L79" s="659" t="str">
        <f t="shared" si="1"/>
        <v/>
      </c>
      <c r="M79" s="663" t="str">
        <f>IF(基本情報入力シート!M92="","",基本情報入力シート!M92)</f>
        <v/>
      </c>
      <c r="N79" s="663" t="str">
        <f>IF(基本情報入力シート!R92="","",基本情報入力シート!R92)</f>
        <v/>
      </c>
      <c r="O79" s="671" t="str">
        <f>IF(基本情報入力シート!W92="","",基本情報入力シート!W92)</f>
        <v/>
      </c>
      <c r="P79" s="677" t="str">
        <f>IF(基本情報入力シート!X92="","",基本情報入力シート!X92)</f>
        <v/>
      </c>
      <c r="Q79" s="685" t="str">
        <f>IF(基本情報入力シート!Y92="","",基本情報入力シート!Y92)</f>
        <v/>
      </c>
      <c r="R79" s="693"/>
      <c r="S79" s="696"/>
      <c r="T79" s="708"/>
      <c r="U79" s="708"/>
      <c r="V79" s="708"/>
      <c r="W79" s="722"/>
      <c r="X79" s="732"/>
      <c r="Y79" s="708"/>
      <c r="Z79" s="708"/>
      <c r="AA79" s="708"/>
      <c r="AB79" s="708"/>
      <c r="AC79" s="708"/>
      <c r="AD79" s="708"/>
      <c r="AE79" s="761"/>
      <c r="AF79" s="761"/>
      <c r="AG79" s="761"/>
      <c r="AH79" s="772"/>
      <c r="AI79" s="777"/>
      <c r="AJ79" s="783"/>
      <c r="AK79" s="783"/>
      <c r="AL79" s="783"/>
      <c r="AM79" s="793"/>
    </row>
    <row r="80" spans="1:39" ht="27.75" customHeight="1">
      <c r="A80" s="619">
        <f t="shared" si="2"/>
        <v>61</v>
      </c>
      <c r="B80" s="632" t="str">
        <f>IF(基本情報入力シート!C93="","",基本情報入力シート!C93)</f>
        <v/>
      </c>
      <c r="C80" s="645" t="str">
        <f>IF(基本情報入力シート!D93="","",基本情報入力シート!D93)</f>
        <v/>
      </c>
      <c r="D80" s="645" t="str">
        <f>IF(基本情報入力シート!E93="","",基本情報入力シート!E93)</f>
        <v/>
      </c>
      <c r="E80" s="645" t="str">
        <f>IF(基本情報入力シート!F93="","",基本情報入力シート!F93)</f>
        <v/>
      </c>
      <c r="F80" s="645" t="str">
        <f>IF(基本情報入力シート!G93="","",基本情報入力シート!G93)</f>
        <v/>
      </c>
      <c r="G80" s="645" t="str">
        <f>IF(基本情報入力シート!H93="","",基本情報入力シート!H93)</f>
        <v/>
      </c>
      <c r="H80" s="645" t="str">
        <f>IF(基本情報入力シート!I93="","",基本情報入力シート!I93)</f>
        <v/>
      </c>
      <c r="I80" s="645" t="str">
        <f>IF(基本情報入力シート!J93="","",基本情報入力シート!J93)</f>
        <v/>
      </c>
      <c r="J80" s="645" t="str">
        <f>IF(基本情報入力シート!K93="","",基本情報入力シート!K93)</f>
        <v/>
      </c>
      <c r="K80" s="654" t="str">
        <f>IF(基本情報入力シート!L93="","",基本情報入力シート!L93)</f>
        <v/>
      </c>
      <c r="L80" s="659" t="str">
        <f t="shared" si="1"/>
        <v/>
      </c>
      <c r="M80" s="663" t="str">
        <f>IF(基本情報入力シート!M93="","",基本情報入力シート!M93)</f>
        <v/>
      </c>
      <c r="N80" s="663" t="str">
        <f>IF(基本情報入力シート!R93="","",基本情報入力シート!R93)</f>
        <v/>
      </c>
      <c r="O80" s="671" t="str">
        <f>IF(基本情報入力シート!W93="","",基本情報入力シート!W93)</f>
        <v/>
      </c>
      <c r="P80" s="677" t="str">
        <f>IF(基本情報入力シート!X93="","",基本情報入力シート!X93)</f>
        <v/>
      </c>
      <c r="Q80" s="685" t="str">
        <f>IF(基本情報入力シート!Y93="","",基本情報入力シート!Y93)</f>
        <v/>
      </c>
      <c r="R80" s="693"/>
      <c r="S80" s="696"/>
      <c r="T80" s="708"/>
      <c r="U80" s="708"/>
      <c r="V80" s="708"/>
      <c r="W80" s="722"/>
      <c r="X80" s="732"/>
      <c r="Y80" s="708"/>
      <c r="Z80" s="708"/>
      <c r="AA80" s="708"/>
      <c r="AB80" s="708"/>
      <c r="AC80" s="708"/>
      <c r="AD80" s="708"/>
      <c r="AE80" s="761"/>
      <c r="AF80" s="761"/>
      <c r="AG80" s="761"/>
      <c r="AH80" s="772"/>
      <c r="AI80" s="777"/>
      <c r="AJ80" s="783"/>
      <c r="AK80" s="783"/>
      <c r="AL80" s="783"/>
      <c r="AM80" s="793"/>
    </row>
    <row r="81" spans="1:39" ht="27.75" customHeight="1">
      <c r="A81" s="619">
        <f t="shared" si="2"/>
        <v>62</v>
      </c>
      <c r="B81" s="632" t="str">
        <f>IF(基本情報入力シート!C94="","",基本情報入力シート!C94)</f>
        <v/>
      </c>
      <c r="C81" s="645" t="str">
        <f>IF(基本情報入力シート!D94="","",基本情報入力シート!D94)</f>
        <v/>
      </c>
      <c r="D81" s="645" t="str">
        <f>IF(基本情報入力シート!E94="","",基本情報入力シート!E94)</f>
        <v/>
      </c>
      <c r="E81" s="645" t="str">
        <f>IF(基本情報入力シート!F94="","",基本情報入力シート!F94)</f>
        <v/>
      </c>
      <c r="F81" s="645" t="str">
        <f>IF(基本情報入力シート!G94="","",基本情報入力シート!G94)</f>
        <v/>
      </c>
      <c r="G81" s="645" t="str">
        <f>IF(基本情報入力シート!H94="","",基本情報入力シート!H94)</f>
        <v/>
      </c>
      <c r="H81" s="645" t="str">
        <f>IF(基本情報入力シート!I94="","",基本情報入力シート!I94)</f>
        <v/>
      </c>
      <c r="I81" s="645" t="str">
        <f>IF(基本情報入力シート!J94="","",基本情報入力シート!J94)</f>
        <v/>
      </c>
      <c r="J81" s="645" t="str">
        <f>IF(基本情報入力シート!K94="","",基本情報入力シート!K94)</f>
        <v/>
      </c>
      <c r="K81" s="654" t="str">
        <f>IF(基本情報入力シート!L94="","",基本情報入力シート!L94)</f>
        <v/>
      </c>
      <c r="L81" s="659" t="str">
        <f t="shared" si="1"/>
        <v/>
      </c>
      <c r="M81" s="663" t="str">
        <f>IF(基本情報入力シート!M94="","",基本情報入力シート!M94)</f>
        <v/>
      </c>
      <c r="N81" s="663" t="str">
        <f>IF(基本情報入力シート!R94="","",基本情報入力シート!R94)</f>
        <v/>
      </c>
      <c r="O81" s="671" t="str">
        <f>IF(基本情報入力シート!W94="","",基本情報入力シート!W94)</f>
        <v/>
      </c>
      <c r="P81" s="677" t="str">
        <f>IF(基本情報入力シート!X94="","",基本情報入力シート!X94)</f>
        <v/>
      </c>
      <c r="Q81" s="685" t="str">
        <f>IF(基本情報入力シート!Y94="","",基本情報入力シート!Y94)</f>
        <v/>
      </c>
      <c r="R81" s="693"/>
      <c r="S81" s="696"/>
      <c r="T81" s="708"/>
      <c r="U81" s="708"/>
      <c r="V81" s="708"/>
      <c r="W81" s="722"/>
      <c r="X81" s="732"/>
      <c r="Y81" s="708"/>
      <c r="Z81" s="708"/>
      <c r="AA81" s="708"/>
      <c r="AB81" s="708"/>
      <c r="AC81" s="708"/>
      <c r="AD81" s="708"/>
      <c r="AE81" s="761"/>
      <c r="AF81" s="761"/>
      <c r="AG81" s="761"/>
      <c r="AH81" s="772"/>
      <c r="AI81" s="777"/>
      <c r="AJ81" s="783"/>
      <c r="AK81" s="783"/>
      <c r="AL81" s="783"/>
      <c r="AM81" s="793"/>
    </row>
    <row r="82" spans="1:39" ht="27.75" customHeight="1">
      <c r="A82" s="619">
        <f t="shared" si="2"/>
        <v>63</v>
      </c>
      <c r="B82" s="632" t="str">
        <f>IF(基本情報入力シート!C95="","",基本情報入力シート!C95)</f>
        <v/>
      </c>
      <c r="C82" s="645" t="str">
        <f>IF(基本情報入力シート!D95="","",基本情報入力シート!D95)</f>
        <v/>
      </c>
      <c r="D82" s="645" t="str">
        <f>IF(基本情報入力シート!E95="","",基本情報入力シート!E95)</f>
        <v/>
      </c>
      <c r="E82" s="645" t="str">
        <f>IF(基本情報入力シート!F95="","",基本情報入力シート!F95)</f>
        <v/>
      </c>
      <c r="F82" s="645" t="str">
        <f>IF(基本情報入力シート!G95="","",基本情報入力シート!G95)</f>
        <v/>
      </c>
      <c r="G82" s="645" t="str">
        <f>IF(基本情報入力シート!H95="","",基本情報入力シート!H95)</f>
        <v/>
      </c>
      <c r="H82" s="645" t="str">
        <f>IF(基本情報入力シート!I95="","",基本情報入力シート!I95)</f>
        <v/>
      </c>
      <c r="I82" s="645" t="str">
        <f>IF(基本情報入力シート!J95="","",基本情報入力シート!J95)</f>
        <v/>
      </c>
      <c r="J82" s="645" t="str">
        <f>IF(基本情報入力シート!K95="","",基本情報入力シート!K95)</f>
        <v/>
      </c>
      <c r="K82" s="654" t="str">
        <f>IF(基本情報入力シート!L95="","",基本情報入力シート!L95)</f>
        <v/>
      </c>
      <c r="L82" s="659" t="str">
        <f t="shared" si="1"/>
        <v/>
      </c>
      <c r="M82" s="663" t="str">
        <f>IF(基本情報入力シート!M95="","",基本情報入力シート!M95)</f>
        <v/>
      </c>
      <c r="N82" s="663" t="str">
        <f>IF(基本情報入力シート!R95="","",基本情報入力シート!R95)</f>
        <v/>
      </c>
      <c r="O82" s="671" t="str">
        <f>IF(基本情報入力シート!W95="","",基本情報入力シート!W95)</f>
        <v/>
      </c>
      <c r="P82" s="677" t="str">
        <f>IF(基本情報入力シート!X95="","",基本情報入力シート!X95)</f>
        <v/>
      </c>
      <c r="Q82" s="685" t="str">
        <f>IF(基本情報入力シート!Y95="","",基本情報入力シート!Y95)</f>
        <v/>
      </c>
      <c r="R82" s="693"/>
      <c r="S82" s="696"/>
      <c r="T82" s="708"/>
      <c r="U82" s="708"/>
      <c r="V82" s="708"/>
      <c r="W82" s="722"/>
      <c r="X82" s="732"/>
      <c r="Y82" s="708"/>
      <c r="Z82" s="708"/>
      <c r="AA82" s="708"/>
      <c r="AB82" s="708"/>
      <c r="AC82" s="708"/>
      <c r="AD82" s="708"/>
      <c r="AE82" s="761"/>
      <c r="AF82" s="761"/>
      <c r="AG82" s="761"/>
      <c r="AH82" s="772"/>
      <c r="AI82" s="777"/>
      <c r="AJ82" s="783"/>
      <c r="AK82" s="783"/>
      <c r="AL82" s="783"/>
      <c r="AM82" s="793"/>
    </row>
    <row r="83" spans="1:39" ht="27.75" customHeight="1">
      <c r="A83" s="619">
        <f t="shared" si="2"/>
        <v>64</v>
      </c>
      <c r="B83" s="632" t="str">
        <f>IF(基本情報入力シート!C96="","",基本情報入力シート!C96)</f>
        <v/>
      </c>
      <c r="C83" s="645" t="str">
        <f>IF(基本情報入力シート!D96="","",基本情報入力シート!D96)</f>
        <v/>
      </c>
      <c r="D83" s="645" t="str">
        <f>IF(基本情報入力シート!E96="","",基本情報入力シート!E96)</f>
        <v/>
      </c>
      <c r="E83" s="645" t="str">
        <f>IF(基本情報入力シート!F96="","",基本情報入力シート!F96)</f>
        <v/>
      </c>
      <c r="F83" s="645" t="str">
        <f>IF(基本情報入力シート!G96="","",基本情報入力シート!G96)</f>
        <v/>
      </c>
      <c r="G83" s="645" t="str">
        <f>IF(基本情報入力シート!H96="","",基本情報入力シート!H96)</f>
        <v/>
      </c>
      <c r="H83" s="645" t="str">
        <f>IF(基本情報入力シート!I96="","",基本情報入力シート!I96)</f>
        <v/>
      </c>
      <c r="I83" s="645" t="str">
        <f>IF(基本情報入力シート!J96="","",基本情報入力シート!J96)</f>
        <v/>
      </c>
      <c r="J83" s="645" t="str">
        <f>IF(基本情報入力シート!K96="","",基本情報入力シート!K96)</f>
        <v/>
      </c>
      <c r="K83" s="654" t="str">
        <f>IF(基本情報入力シート!L96="","",基本情報入力シート!L96)</f>
        <v/>
      </c>
      <c r="L83" s="659" t="str">
        <f t="shared" si="1"/>
        <v/>
      </c>
      <c r="M83" s="663" t="str">
        <f>IF(基本情報入力シート!M96="","",基本情報入力シート!M96)</f>
        <v/>
      </c>
      <c r="N83" s="663" t="str">
        <f>IF(基本情報入力シート!R96="","",基本情報入力シート!R96)</f>
        <v/>
      </c>
      <c r="O83" s="671" t="str">
        <f>IF(基本情報入力シート!W96="","",基本情報入力シート!W96)</f>
        <v/>
      </c>
      <c r="P83" s="677" t="str">
        <f>IF(基本情報入力シート!X96="","",基本情報入力シート!X96)</f>
        <v/>
      </c>
      <c r="Q83" s="685" t="str">
        <f>IF(基本情報入力シート!Y96="","",基本情報入力シート!Y96)</f>
        <v/>
      </c>
      <c r="R83" s="693"/>
      <c r="S83" s="696"/>
      <c r="T83" s="708"/>
      <c r="U83" s="708"/>
      <c r="V83" s="708"/>
      <c r="W83" s="722"/>
      <c r="X83" s="732"/>
      <c r="Y83" s="708"/>
      <c r="Z83" s="708"/>
      <c r="AA83" s="708"/>
      <c r="AB83" s="708"/>
      <c r="AC83" s="708"/>
      <c r="AD83" s="708"/>
      <c r="AE83" s="761"/>
      <c r="AF83" s="761"/>
      <c r="AG83" s="761"/>
      <c r="AH83" s="772"/>
      <c r="AI83" s="777"/>
      <c r="AJ83" s="783"/>
      <c r="AK83" s="783"/>
      <c r="AL83" s="783"/>
      <c r="AM83" s="793"/>
    </row>
    <row r="84" spans="1:39" ht="27.75" customHeight="1">
      <c r="A84" s="619">
        <f t="shared" si="2"/>
        <v>65</v>
      </c>
      <c r="B84" s="632" t="str">
        <f>IF(基本情報入力シート!C97="","",基本情報入力シート!C97)</f>
        <v/>
      </c>
      <c r="C84" s="645" t="str">
        <f>IF(基本情報入力シート!D97="","",基本情報入力シート!D97)</f>
        <v/>
      </c>
      <c r="D84" s="645" t="str">
        <f>IF(基本情報入力シート!E97="","",基本情報入力シート!E97)</f>
        <v/>
      </c>
      <c r="E84" s="645" t="str">
        <f>IF(基本情報入力シート!F97="","",基本情報入力シート!F97)</f>
        <v/>
      </c>
      <c r="F84" s="645" t="str">
        <f>IF(基本情報入力シート!G97="","",基本情報入力シート!G97)</f>
        <v/>
      </c>
      <c r="G84" s="645" t="str">
        <f>IF(基本情報入力シート!H97="","",基本情報入力シート!H97)</f>
        <v/>
      </c>
      <c r="H84" s="645" t="str">
        <f>IF(基本情報入力シート!I97="","",基本情報入力シート!I97)</f>
        <v/>
      </c>
      <c r="I84" s="645" t="str">
        <f>IF(基本情報入力シート!J97="","",基本情報入力シート!J97)</f>
        <v/>
      </c>
      <c r="J84" s="645" t="str">
        <f>IF(基本情報入力シート!K97="","",基本情報入力シート!K97)</f>
        <v/>
      </c>
      <c r="K84" s="654" t="str">
        <f>IF(基本情報入力シート!L97="","",基本情報入力シート!L97)</f>
        <v/>
      </c>
      <c r="L84" s="659" t="str">
        <f t="shared" ref="L84:L119" si="3">B84&amp;C84</f>
        <v/>
      </c>
      <c r="M84" s="663" t="str">
        <f>IF(基本情報入力シート!M97="","",基本情報入力シート!M97)</f>
        <v/>
      </c>
      <c r="N84" s="663" t="str">
        <f>IF(基本情報入力シート!R97="","",基本情報入力シート!R97)</f>
        <v/>
      </c>
      <c r="O84" s="671" t="str">
        <f>IF(基本情報入力シート!W97="","",基本情報入力シート!W97)</f>
        <v/>
      </c>
      <c r="P84" s="677" t="str">
        <f>IF(基本情報入力シート!X97="","",基本情報入力シート!X97)</f>
        <v/>
      </c>
      <c r="Q84" s="685" t="str">
        <f>IF(基本情報入力シート!Y97="","",基本情報入力シート!Y97)</f>
        <v/>
      </c>
      <c r="R84" s="693"/>
      <c r="S84" s="696"/>
      <c r="T84" s="708"/>
      <c r="U84" s="708"/>
      <c r="V84" s="708"/>
      <c r="W84" s="722"/>
      <c r="X84" s="732"/>
      <c r="Y84" s="708"/>
      <c r="Z84" s="708"/>
      <c r="AA84" s="708"/>
      <c r="AB84" s="708"/>
      <c r="AC84" s="708"/>
      <c r="AD84" s="708"/>
      <c r="AE84" s="761"/>
      <c r="AF84" s="761"/>
      <c r="AG84" s="761"/>
      <c r="AH84" s="772"/>
      <c r="AI84" s="777"/>
      <c r="AJ84" s="783"/>
      <c r="AK84" s="783"/>
      <c r="AL84" s="783"/>
      <c r="AM84" s="793"/>
    </row>
    <row r="85" spans="1:39" ht="27.75" customHeight="1">
      <c r="A85" s="619">
        <f t="shared" ref="A85:A119" si="4">A84+1</f>
        <v>66</v>
      </c>
      <c r="B85" s="632" t="str">
        <f>IF(基本情報入力シート!C98="","",基本情報入力シート!C98)</f>
        <v/>
      </c>
      <c r="C85" s="645" t="str">
        <f>IF(基本情報入力シート!D98="","",基本情報入力シート!D98)</f>
        <v/>
      </c>
      <c r="D85" s="645" t="str">
        <f>IF(基本情報入力シート!E98="","",基本情報入力シート!E98)</f>
        <v/>
      </c>
      <c r="E85" s="645" t="str">
        <f>IF(基本情報入力シート!F98="","",基本情報入力シート!F98)</f>
        <v/>
      </c>
      <c r="F85" s="645" t="str">
        <f>IF(基本情報入力シート!G98="","",基本情報入力シート!G98)</f>
        <v/>
      </c>
      <c r="G85" s="645" t="str">
        <f>IF(基本情報入力シート!H98="","",基本情報入力シート!H98)</f>
        <v/>
      </c>
      <c r="H85" s="645" t="str">
        <f>IF(基本情報入力シート!I98="","",基本情報入力シート!I98)</f>
        <v/>
      </c>
      <c r="I85" s="645" t="str">
        <f>IF(基本情報入力シート!J98="","",基本情報入力シート!J98)</f>
        <v/>
      </c>
      <c r="J85" s="645" t="str">
        <f>IF(基本情報入力シート!K98="","",基本情報入力シート!K98)</f>
        <v/>
      </c>
      <c r="K85" s="654" t="str">
        <f>IF(基本情報入力シート!L98="","",基本情報入力シート!L98)</f>
        <v/>
      </c>
      <c r="L85" s="659" t="str">
        <f t="shared" si="3"/>
        <v/>
      </c>
      <c r="M85" s="663" t="str">
        <f>IF(基本情報入力シート!M98="","",基本情報入力シート!M98)</f>
        <v/>
      </c>
      <c r="N85" s="663" t="str">
        <f>IF(基本情報入力シート!R98="","",基本情報入力シート!R98)</f>
        <v/>
      </c>
      <c r="O85" s="671" t="str">
        <f>IF(基本情報入力シート!W98="","",基本情報入力シート!W98)</f>
        <v/>
      </c>
      <c r="P85" s="677" t="str">
        <f>IF(基本情報入力シート!X98="","",基本情報入力シート!X98)</f>
        <v/>
      </c>
      <c r="Q85" s="685" t="str">
        <f>IF(基本情報入力シート!Y98="","",基本情報入力シート!Y98)</f>
        <v/>
      </c>
      <c r="R85" s="693"/>
      <c r="S85" s="696"/>
      <c r="T85" s="708"/>
      <c r="U85" s="708"/>
      <c r="V85" s="708"/>
      <c r="W85" s="722"/>
      <c r="X85" s="732"/>
      <c r="Y85" s="708"/>
      <c r="Z85" s="708"/>
      <c r="AA85" s="708"/>
      <c r="AB85" s="708"/>
      <c r="AC85" s="708"/>
      <c r="AD85" s="708"/>
      <c r="AE85" s="761"/>
      <c r="AF85" s="761"/>
      <c r="AG85" s="761"/>
      <c r="AH85" s="772"/>
      <c r="AI85" s="777"/>
      <c r="AJ85" s="783"/>
      <c r="AK85" s="783"/>
      <c r="AL85" s="783"/>
      <c r="AM85" s="793"/>
    </row>
    <row r="86" spans="1:39" ht="27.75" customHeight="1">
      <c r="A86" s="619">
        <f t="shared" si="4"/>
        <v>67</v>
      </c>
      <c r="B86" s="632" t="str">
        <f>IF(基本情報入力シート!C99="","",基本情報入力シート!C99)</f>
        <v/>
      </c>
      <c r="C86" s="645" t="str">
        <f>IF(基本情報入力シート!D99="","",基本情報入力シート!D99)</f>
        <v/>
      </c>
      <c r="D86" s="645" t="str">
        <f>IF(基本情報入力シート!E99="","",基本情報入力シート!E99)</f>
        <v/>
      </c>
      <c r="E86" s="645" t="str">
        <f>IF(基本情報入力シート!F99="","",基本情報入力シート!F99)</f>
        <v/>
      </c>
      <c r="F86" s="645" t="str">
        <f>IF(基本情報入力シート!G99="","",基本情報入力シート!G99)</f>
        <v/>
      </c>
      <c r="G86" s="645" t="str">
        <f>IF(基本情報入力シート!H99="","",基本情報入力シート!H99)</f>
        <v/>
      </c>
      <c r="H86" s="645" t="str">
        <f>IF(基本情報入力シート!I99="","",基本情報入力シート!I99)</f>
        <v/>
      </c>
      <c r="I86" s="645" t="str">
        <f>IF(基本情報入力シート!J99="","",基本情報入力シート!J99)</f>
        <v/>
      </c>
      <c r="J86" s="645" t="str">
        <f>IF(基本情報入力シート!K99="","",基本情報入力シート!K99)</f>
        <v/>
      </c>
      <c r="K86" s="654" t="str">
        <f>IF(基本情報入力シート!L99="","",基本情報入力シート!L99)</f>
        <v/>
      </c>
      <c r="L86" s="659" t="str">
        <f t="shared" si="3"/>
        <v/>
      </c>
      <c r="M86" s="663" t="str">
        <f>IF(基本情報入力シート!M99="","",基本情報入力シート!M99)</f>
        <v/>
      </c>
      <c r="N86" s="663" t="str">
        <f>IF(基本情報入力シート!R99="","",基本情報入力シート!R99)</f>
        <v/>
      </c>
      <c r="O86" s="671" t="str">
        <f>IF(基本情報入力シート!W99="","",基本情報入力シート!W99)</f>
        <v/>
      </c>
      <c r="P86" s="677" t="str">
        <f>IF(基本情報入力シート!X99="","",基本情報入力シート!X99)</f>
        <v/>
      </c>
      <c r="Q86" s="685" t="str">
        <f>IF(基本情報入力シート!Y99="","",基本情報入力シート!Y99)</f>
        <v/>
      </c>
      <c r="R86" s="693"/>
      <c r="S86" s="696"/>
      <c r="T86" s="708"/>
      <c r="U86" s="708"/>
      <c r="V86" s="708"/>
      <c r="W86" s="722"/>
      <c r="X86" s="732"/>
      <c r="Y86" s="708"/>
      <c r="Z86" s="708"/>
      <c r="AA86" s="708"/>
      <c r="AB86" s="708"/>
      <c r="AC86" s="708"/>
      <c r="AD86" s="708"/>
      <c r="AE86" s="761"/>
      <c r="AF86" s="761"/>
      <c r="AG86" s="761"/>
      <c r="AH86" s="772"/>
      <c r="AI86" s="777"/>
      <c r="AJ86" s="783"/>
      <c r="AK86" s="783"/>
      <c r="AL86" s="783"/>
      <c r="AM86" s="793"/>
    </row>
    <row r="87" spans="1:39" ht="27.75" customHeight="1">
      <c r="A87" s="619">
        <f t="shared" si="4"/>
        <v>68</v>
      </c>
      <c r="B87" s="632" t="str">
        <f>IF(基本情報入力シート!C100="","",基本情報入力シート!C100)</f>
        <v/>
      </c>
      <c r="C87" s="645" t="str">
        <f>IF(基本情報入力シート!D100="","",基本情報入力シート!D100)</f>
        <v/>
      </c>
      <c r="D87" s="645" t="str">
        <f>IF(基本情報入力シート!E100="","",基本情報入力シート!E100)</f>
        <v/>
      </c>
      <c r="E87" s="645" t="str">
        <f>IF(基本情報入力シート!F100="","",基本情報入力シート!F100)</f>
        <v/>
      </c>
      <c r="F87" s="645" t="str">
        <f>IF(基本情報入力シート!G100="","",基本情報入力シート!G100)</f>
        <v/>
      </c>
      <c r="G87" s="645" t="str">
        <f>IF(基本情報入力シート!H100="","",基本情報入力シート!H100)</f>
        <v/>
      </c>
      <c r="H87" s="645" t="str">
        <f>IF(基本情報入力シート!I100="","",基本情報入力シート!I100)</f>
        <v/>
      </c>
      <c r="I87" s="645" t="str">
        <f>IF(基本情報入力シート!J100="","",基本情報入力シート!J100)</f>
        <v/>
      </c>
      <c r="J87" s="645" t="str">
        <f>IF(基本情報入力シート!K100="","",基本情報入力シート!K100)</f>
        <v/>
      </c>
      <c r="K87" s="654" t="str">
        <f>IF(基本情報入力シート!L100="","",基本情報入力シート!L100)</f>
        <v/>
      </c>
      <c r="L87" s="659" t="str">
        <f t="shared" si="3"/>
        <v/>
      </c>
      <c r="M87" s="663" t="str">
        <f>IF(基本情報入力シート!M100="","",基本情報入力シート!M100)</f>
        <v/>
      </c>
      <c r="N87" s="663" t="str">
        <f>IF(基本情報入力シート!R100="","",基本情報入力シート!R100)</f>
        <v/>
      </c>
      <c r="O87" s="671" t="str">
        <f>IF(基本情報入力シート!W100="","",基本情報入力シート!W100)</f>
        <v/>
      </c>
      <c r="P87" s="677" t="str">
        <f>IF(基本情報入力シート!X100="","",基本情報入力シート!X100)</f>
        <v/>
      </c>
      <c r="Q87" s="685" t="str">
        <f>IF(基本情報入力シート!Y100="","",基本情報入力シート!Y100)</f>
        <v/>
      </c>
      <c r="R87" s="693"/>
      <c r="S87" s="696"/>
      <c r="T87" s="708"/>
      <c r="U87" s="708"/>
      <c r="V87" s="708"/>
      <c r="W87" s="722"/>
      <c r="X87" s="732"/>
      <c r="Y87" s="708"/>
      <c r="Z87" s="708"/>
      <c r="AA87" s="708"/>
      <c r="AB87" s="708"/>
      <c r="AC87" s="708"/>
      <c r="AD87" s="708"/>
      <c r="AE87" s="761"/>
      <c r="AF87" s="761"/>
      <c r="AG87" s="761"/>
      <c r="AH87" s="772"/>
      <c r="AI87" s="777"/>
      <c r="AJ87" s="783"/>
      <c r="AK87" s="783"/>
      <c r="AL87" s="783"/>
      <c r="AM87" s="793"/>
    </row>
    <row r="88" spans="1:39" ht="27.75" customHeight="1">
      <c r="A88" s="619">
        <f t="shared" si="4"/>
        <v>69</v>
      </c>
      <c r="B88" s="632" t="str">
        <f>IF(基本情報入力シート!C101="","",基本情報入力シート!C101)</f>
        <v/>
      </c>
      <c r="C88" s="645" t="str">
        <f>IF(基本情報入力シート!D101="","",基本情報入力シート!D101)</f>
        <v/>
      </c>
      <c r="D88" s="645" t="str">
        <f>IF(基本情報入力シート!E101="","",基本情報入力シート!E101)</f>
        <v/>
      </c>
      <c r="E88" s="645" t="str">
        <f>IF(基本情報入力シート!F101="","",基本情報入力シート!F101)</f>
        <v/>
      </c>
      <c r="F88" s="645" t="str">
        <f>IF(基本情報入力シート!G101="","",基本情報入力シート!G101)</f>
        <v/>
      </c>
      <c r="G88" s="645" t="str">
        <f>IF(基本情報入力シート!H101="","",基本情報入力シート!H101)</f>
        <v/>
      </c>
      <c r="H88" s="645" t="str">
        <f>IF(基本情報入力シート!I101="","",基本情報入力シート!I101)</f>
        <v/>
      </c>
      <c r="I88" s="645" t="str">
        <f>IF(基本情報入力シート!J101="","",基本情報入力シート!J101)</f>
        <v/>
      </c>
      <c r="J88" s="645" t="str">
        <f>IF(基本情報入力シート!K101="","",基本情報入力シート!K101)</f>
        <v/>
      </c>
      <c r="K88" s="654" t="str">
        <f>IF(基本情報入力シート!L101="","",基本情報入力シート!L101)</f>
        <v/>
      </c>
      <c r="L88" s="659" t="str">
        <f t="shared" si="3"/>
        <v/>
      </c>
      <c r="M88" s="663" t="str">
        <f>IF(基本情報入力シート!M101="","",基本情報入力シート!M101)</f>
        <v/>
      </c>
      <c r="N88" s="663" t="str">
        <f>IF(基本情報入力シート!R101="","",基本情報入力シート!R101)</f>
        <v/>
      </c>
      <c r="O88" s="671" t="str">
        <f>IF(基本情報入力シート!W101="","",基本情報入力シート!W101)</f>
        <v/>
      </c>
      <c r="P88" s="677" t="str">
        <f>IF(基本情報入力シート!X101="","",基本情報入力シート!X101)</f>
        <v/>
      </c>
      <c r="Q88" s="685" t="str">
        <f>IF(基本情報入力シート!Y101="","",基本情報入力シート!Y101)</f>
        <v/>
      </c>
      <c r="R88" s="693"/>
      <c r="S88" s="696"/>
      <c r="T88" s="708"/>
      <c r="U88" s="708"/>
      <c r="V88" s="708"/>
      <c r="W88" s="722"/>
      <c r="X88" s="732"/>
      <c r="Y88" s="708"/>
      <c r="Z88" s="708"/>
      <c r="AA88" s="708"/>
      <c r="AB88" s="708"/>
      <c r="AC88" s="708"/>
      <c r="AD88" s="708"/>
      <c r="AE88" s="761"/>
      <c r="AF88" s="761"/>
      <c r="AG88" s="761"/>
      <c r="AH88" s="772"/>
      <c r="AI88" s="777"/>
      <c r="AJ88" s="783"/>
      <c r="AK88" s="783"/>
      <c r="AL88" s="783"/>
      <c r="AM88" s="793"/>
    </row>
    <row r="89" spans="1:39" ht="27.75" customHeight="1">
      <c r="A89" s="619">
        <f t="shared" si="4"/>
        <v>70</v>
      </c>
      <c r="B89" s="632" t="str">
        <f>IF(基本情報入力シート!C102="","",基本情報入力シート!C102)</f>
        <v/>
      </c>
      <c r="C89" s="645" t="str">
        <f>IF(基本情報入力シート!D102="","",基本情報入力シート!D102)</f>
        <v/>
      </c>
      <c r="D89" s="645" t="str">
        <f>IF(基本情報入力シート!E102="","",基本情報入力シート!E102)</f>
        <v/>
      </c>
      <c r="E89" s="645" t="str">
        <f>IF(基本情報入力シート!F102="","",基本情報入力シート!F102)</f>
        <v/>
      </c>
      <c r="F89" s="645" t="str">
        <f>IF(基本情報入力シート!G102="","",基本情報入力シート!G102)</f>
        <v/>
      </c>
      <c r="G89" s="645" t="str">
        <f>IF(基本情報入力シート!H102="","",基本情報入力シート!H102)</f>
        <v/>
      </c>
      <c r="H89" s="645" t="str">
        <f>IF(基本情報入力シート!I102="","",基本情報入力シート!I102)</f>
        <v/>
      </c>
      <c r="I89" s="645" t="str">
        <f>IF(基本情報入力シート!J102="","",基本情報入力シート!J102)</f>
        <v/>
      </c>
      <c r="J89" s="645" t="str">
        <f>IF(基本情報入力シート!K102="","",基本情報入力シート!K102)</f>
        <v/>
      </c>
      <c r="K89" s="654" t="str">
        <f>IF(基本情報入力シート!L102="","",基本情報入力シート!L102)</f>
        <v/>
      </c>
      <c r="L89" s="659" t="str">
        <f t="shared" si="3"/>
        <v/>
      </c>
      <c r="M89" s="663" t="str">
        <f>IF(基本情報入力シート!M102="","",基本情報入力シート!M102)</f>
        <v/>
      </c>
      <c r="N89" s="663" t="str">
        <f>IF(基本情報入力シート!R102="","",基本情報入力シート!R102)</f>
        <v/>
      </c>
      <c r="O89" s="671" t="str">
        <f>IF(基本情報入力シート!W102="","",基本情報入力シート!W102)</f>
        <v/>
      </c>
      <c r="P89" s="677" t="str">
        <f>IF(基本情報入力シート!X102="","",基本情報入力シート!X102)</f>
        <v/>
      </c>
      <c r="Q89" s="685" t="str">
        <f>IF(基本情報入力シート!Y102="","",基本情報入力シート!Y102)</f>
        <v/>
      </c>
      <c r="R89" s="693"/>
      <c r="S89" s="696"/>
      <c r="T89" s="708"/>
      <c r="U89" s="708"/>
      <c r="V89" s="708"/>
      <c r="W89" s="722"/>
      <c r="X89" s="732"/>
      <c r="Y89" s="708"/>
      <c r="Z89" s="708"/>
      <c r="AA89" s="708"/>
      <c r="AB89" s="708"/>
      <c r="AC89" s="708"/>
      <c r="AD89" s="708"/>
      <c r="AE89" s="761"/>
      <c r="AF89" s="761"/>
      <c r="AG89" s="761"/>
      <c r="AH89" s="772"/>
      <c r="AI89" s="777"/>
      <c r="AJ89" s="783"/>
      <c r="AK89" s="783"/>
      <c r="AL89" s="783"/>
      <c r="AM89" s="793"/>
    </row>
    <row r="90" spans="1:39" ht="27.75" customHeight="1">
      <c r="A90" s="619">
        <f t="shared" si="4"/>
        <v>71</v>
      </c>
      <c r="B90" s="632" t="str">
        <f>IF(基本情報入力シート!C103="","",基本情報入力シート!C103)</f>
        <v/>
      </c>
      <c r="C90" s="645" t="str">
        <f>IF(基本情報入力シート!D103="","",基本情報入力シート!D103)</f>
        <v/>
      </c>
      <c r="D90" s="645" t="str">
        <f>IF(基本情報入力シート!E103="","",基本情報入力シート!E103)</f>
        <v/>
      </c>
      <c r="E90" s="645" t="str">
        <f>IF(基本情報入力シート!F103="","",基本情報入力シート!F103)</f>
        <v/>
      </c>
      <c r="F90" s="645" t="str">
        <f>IF(基本情報入力シート!G103="","",基本情報入力シート!G103)</f>
        <v/>
      </c>
      <c r="G90" s="645" t="str">
        <f>IF(基本情報入力シート!H103="","",基本情報入力シート!H103)</f>
        <v/>
      </c>
      <c r="H90" s="645" t="str">
        <f>IF(基本情報入力シート!I103="","",基本情報入力シート!I103)</f>
        <v/>
      </c>
      <c r="I90" s="645" t="str">
        <f>IF(基本情報入力シート!J103="","",基本情報入力シート!J103)</f>
        <v/>
      </c>
      <c r="J90" s="645" t="str">
        <f>IF(基本情報入力シート!K103="","",基本情報入力シート!K103)</f>
        <v/>
      </c>
      <c r="K90" s="654" t="str">
        <f>IF(基本情報入力シート!L103="","",基本情報入力シート!L103)</f>
        <v/>
      </c>
      <c r="L90" s="659" t="str">
        <f t="shared" si="3"/>
        <v/>
      </c>
      <c r="M90" s="663" t="str">
        <f>IF(基本情報入力シート!M103="","",基本情報入力シート!M103)</f>
        <v/>
      </c>
      <c r="N90" s="663" t="str">
        <f>IF(基本情報入力シート!R103="","",基本情報入力シート!R103)</f>
        <v/>
      </c>
      <c r="O90" s="671" t="str">
        <f>IF(基本情報入力シート!W103="","",基本情報入力シート!W103)</f>
        <v/>
      </c>
      <c r="P90" s="677" t="str">
        <f>IF(基本情報入力シート!X103="","",基本情報入力シート!X103)</f>
        <v/>
      </c>
      <c r="Q90" s="685" t="str">
        <f>IF(基本情報入力シート!Y103="","",基本情報入力シート!Y103)</f>
        <v/>
      </c>
      <c r="R90" s="693"/>
      <c r="S90" s="696"/>
      <c r="T90" s="708"/>
      <c r="U90" s="708"/>
      <c r="V90" s="708"/>
      <c r="W90" s="722"/>
      <c r="X90" s="732"/>
      <c r="Y90" s="708"/>
      <c r="Z90" s="708"/>
      <c r="AA90" s="708"/>
      <c r="AB90" s="708"/>
      <c r="AC90" s="708"/>
      <c r="AD90" s="708"/>
      <c r="AE90" s="761"/>
      <c r="AF90" s="761"/>
      <c r="AG90" s="761"/>
      <c r="AH90" s="772"/>
      <c r="AI90" s="777"/>
      <c r="AJ90" s="783"/>
      <c r="AK90" s="783"/>
      <c r="AL90" s="783"/>
      <c r="AM90" s="793"/>
    </row>
    <row r="91" spans="1:39" ht="27.75" customHeight="1">
      <c r="A91" s="619">
        <f t="shared" si="4"/>
        <v>72</v>
      </c>
      <c r="B91" s="632" t="str">
        <f>IF(基本情報入力シート!C104="","",基本情報入力シート!C104)</f>
        <v/>
      </c>
      <c r="C91" s="645" t="str">
        <f>IF(基本情報入力シート!D104="","",基本情報入力シート!D104)</f>
        <v/>
      </c>
      <c r="D91" s="645" t="str">
        <f>IF(基本情報入力シート!E104="","",基本情報入力シート!E104)</f>
        <v/>
      </c>
      <c r="E91" s="645" t="str">
        <f>IF(基本情報入力シート!F104="","",基本情報入力シート!F104)</f>
        <v/>
      </c>
      <c r="F91" s="645" t="str">
        <f>IF(基本情報入力シート!G104="","",基本情報入力シート!G104)</f>
        <v/>
      </c>
      <c r="G91" s="645" t="str">
        <f>IF(基本情報入力シート!H104="","",基本情報入力シート!H104)</f>
        <v/>
      </c>
      <c r="H91" s="645" t="str">
        <f>IF(基本情報入力シート!I104="","",基本情報入力シート!I104)</f>
        <v/>
      </c>
      <c r="I91" s="645" t="str">
        <f>IF(基本情報入力シート!J104="","",基本情報入力シート!J104)</f>
        <v/>
      </c>
      <c r="J91" s="645" t="str">
        <f>IF(基本情報入力シート!K104="","",基本情報入力シート!K104)</f>
        <v/>
      </c>
      <c r="K91" s="654" t="str">
        <f>IF(基本情報入力シート!L104="","",基本情報入力シート!L104)</f>
        <v/>
      </c>
      <c r="L91" s="659" t="str">
        <f t="shared" si="3"/>
        <v/>
      </c>
      <c r="M91" s="663" t="str">
        <f>IF(基本情報入力シート!M104="","",基本情報入力シート!M104)</f>
        <v/>
      </c>
      <c r="N91" s="663" t="str">
        <f>IF(基本情報入力シート!R104="","",基本情報入力シート!R104)</f>
        <v/>
      </c>
      <c r="O91" s="671" t="str">
        <f>IF(基本情報入力シート!W104="","",基本情報入力シート!W104)</f>
        <v/>
      </c>
      <c r="P91" s="677" t="str">
        <f>IF(基本情報入力シート!X104="","",基本情報入力シート!X104)</f>
        <v/>
      </c>
      <c r="Q91" s="685" t="str">
        <f>IF(基本情報入力シート!Y104="","",基本情報入力シート!Y104)</f>
        <v/>
      </c>
      <c r="R91" s="693"/>
      <c r="S91" s="696"/>
      <c r="T91" s="708"/>
      <c r="U91" s="708"/>
      <c r="V91" s="708"/>
      <c r="W91" s="722"/>
      <c r="X91" s="732"/>
      <c r="Y91" s="708"/>
      <c r="Z91" s="708"/>
      <c r="AA91" s="708"/>
      <c r="AB91" s="708"/>
      <c r="AC91" s="708"/>
      <c r="AD91" s="708"/>
      <c r="AE91" s="761"/>
      <c r="AF91" s="761"/>
      <c r="AG91" s="761"/>
      <c r="AH91" s="772"/>
      <c r="AI91" s="777"/>
      <c r="AJ91" s="783"/>
      <c r="AK91" s="783"/>
      <c r="AL91" s="783"/>
      <c r="AM91" s="793"/>
    </row>
    <row r="92" spans="1:39" ht="27.75" customHeight="1">
      <c r="A92" s="619">
        <f t="shared" si="4"/>
        <v>73</v>
      </c>
      <c r="B92" s="632" t="str">
        <f>IF(基本情報入力シート!C105="","",基本情報入力シート!C105)</f>
        <v/>
      </c>
      <c r="C92" s="645" t="str">
        <f>IF(基本情報入力シート!D105="","",基本情報入力シート!D105)</f>
        <v/>
      </c>
      <c r="D92" s="645" t="str">
        <f>IF(基本情報入力シート!E105="","",基本情報入力シート!E105)</f>
        <v/>
      </c>
      <c r="E92" s="645" t="str">
        <f>IF(基本情報入力シート!F105="","",基本情報入力シート!F105)</f>
        <v/>
      </c>
      <c r="F92" s="645" t="str">
        <f>IF(基本情報入力シート!G105="","",基本情報入力シート!G105)</f>
        <v/>
      </c>
      <c r="G92" s="645" t="str">
        <f>IF(基本情報入力シート!H105="","",基本情報入力シート!H105)</f>
        <v/>
      </c>
      <c r="H92" s="645" t="str">
        <f>IF(基本情報入力シート!I105="","",基本情報入力シート!I105)</f>
        <v/>
      </c>
      <c r="I92" s="645" t="str">
        <f>IF(基本情報入力シート!J105="","",基本情報入力シート!J105)</f>
        <v/>
      </c>
      <c r="J92" s="645" t="str">
        <f>IF(基本情報入力シート!K105="","",基本情報入力シート!K105)</f>
        <v/>
      </c>
      <c r="K92" s="654" t="str">
        <f>IF(基本情報入力シート!L105="","",基本情報入力シート!L105)</f>
        <v/>
      </c>
      <c r="L92" s="659" t="str">
        <f t="shared" si="3"/>
        <v/>
      </c>
      <c r="M92" s="663" t="str">
        <f>IF(基本情報入力シート!M105="","",基本情報入力シート!M105)</f>
        <v/>
      </c>
      <c r="N92" s="663" t="str">
        <f>IF(基本情報入力シート!R105="","",基本情報入力シート!R105)</f>
        <v/>
      </c>
      <c r="O92" s="671" t="str">
        <f>IF(基本情報入力シート!W105="","",基本情報入力シート!W105)</f>
        <v/>
      </c>
      <c r="P92" s="677" t="str">
        <f>IF(基本情報入力シート!X105="","",基本情報入力シート!X105)</f>
        <v/>
      </c>
      <c r="Q92" s="685" t="str">
        <f>IF(基本情報入力シート!Y105="","",基本情報入力シート!Y105)</f>
        <v/>
      </c>
      <c r="R92" s="693"/>
      <c r="S92" s="696"/>
      <c r="T92" s="708"/>
      <c r="U92" s="708"/>
      <c r="V92" s="708"/>
      <c r="W92" s="722"/>
      <c r="X92" s="732"/>
      <c r="Y92" s="708"/>
      <c r="Z92" s="708"/>
      <c r="AA92" s="708"/>
      <c r="AB92" s="708"/>
      <c r="AC92" s="708"/>
      <c r="AD92" s="708"/>
      <c r="AE92" s="761"/>
      <c r="AF92" s="761"/>
      <c r="AG92" s="761"/>
      <c r="AH92" s="772"/>
      <c r="AI92" s="777"/>
      <c r="AJ92" s="783"/>
      <c r="AK92" s="783"/>
      <c r="AL92" s="783"/>
      <c r="AM92" s="793"/>
    </row>
    <row r="93" spans="1:39" ht="27.75" customHeight="1">
      <c r="A93" s="619">
        <f t="shared" si="4"/>
        <v>74</v>
      </c>
      <c r="B93" s="632" t="str">
        <f>IF(基本情報入力シート!C106="","",基本情報入力シート!C106)</f>
        <v/>
      </c>
      <c r="C93" s="645" t="str">
        <f>IF(基本情報入力シート!D106="","",基本情報入力シート!D106)</f>
        <v/>
      </c>
      <c r="D93" s="645" t="str">
        <f>IF(基本情報入力シート!E106="","",基本情報入力シート!E106)</f>
        <v/>
      </c>
      <c r="E93" s="645" t="str">
        <f>IF(基本情報入力シート!F106="","",基本情報入力シート!F106)</f>
        <v/>
      </c>
      <c r="F93" s="645" t="str">
        <f>IF(基本情報入力シート!G106="","",基本情報入力シート!G106)</f>
        <v/>
      </c>
      <c r="G93" s="645" t="str">
        <f>IF(基本情報入力シート!H106="","",基本情報入力シート!H106)</f>
        <v/>
      </c>
      <c r="H93" s="645" t="str">
        <f>IF(基本情報入力シート!I106="","",基本情報入力シート!I106)</f>
        <v/>
      </c>
      <c r="I93" s="645" t="str">
        <f>IF(基本情報入力シート!J106="","",基本情報入力シート!J106)</f>
        <v/>
      </c>
      <c r="J93" s="645" t="str">
        <f>IF(基本情報入力シート!K106="","",基本情報入力シート!K106)</f>
        <v/>
      </c>
      <c r="K93" s="654" t="str">
        <f>IF(基本情報入力シート!L106="","",基本情報入力シート!L106)</f>
        <v/>
      </c>
      <c r="L93" s="659" t="str">
        <f t="shared" si="3"/>
        <v/>
      </c>
      <c r="M93" s="663" t="str">
        <f>IF(基本情報入力シート!M106="","",基本情報入力シート!M106)</f>
        <v/>
      </c>
      <c r="N93" s="663" t="str">
        <f>IF(基本情報入力シート!R106="","",基本情報入力シート!R106)</f>
        <v/>
      </c>
      <c r="O93" s="671" t="str">
        <f>IF(基本情報入力シート!W106="","",基本情報入力シート!W106)</f>
        <v/>
      </c>
      <c r="P93" s="677" t="str">
        <f>IF(基本情報入力シート!X106="","",基本情報入力シート!X106)</f>
        <v/>
      </c>
      <c r="Q93" s="685" t="str">
        <f>IF(基本情報入力シート!Y106="","",基本情報入力シート!Y106)</f>
        <v/>
      </c>
      <c r="R93" s="693"/>
      <c r="S93" s="696"/>
      <c r="T93" s="708"/>
      <c r="U93" s="708"/>
      <c r="V93" s="708"/>
      <c r="W93" s="722"/>
      <c r="X93" s="732"/>
      <c r="Y93" s="708"/>
      <c r="Z93" s="708"/>
      <c r="AA93" s="708"/>
      <c r="AB93" s="708"/>
      <c r="AC93" s="708"/>
      <c r="AD93" s="708"/>
      <c r="AE93" s="761"/>
      <c r="AF93" s="761"/>
      <c r="AG93" s="761"/>
      <c r="AH93" s="772"/>
      <c r="AI93" s="777"/>
      <c r="AJ93" s="783"/>
      <c r="AK93" s="783"/>
      <c r="AL93" s="783"/>
      <c r="AM93" s="793"/>
    </row>
    <row r="94" spans="1:39" ht="27.75" customHeight="1">
      <c r="A94" s="619">
        <f t="shared" si="4"/>
        <v>75</v>
      </c>
      <c r="B94" s="632" t="str">
        <f>IF(基本情報入力シート!C107="","",基本情報入力シート!C107)</f>
        <v/>
      </c>
      <c r="C94" s="645" t="str">
        <f>IF(基本情報入力シート!D107="","",基本情報入力シート!D107)</f>
        <v/>
      </c>
      <c r="D94" s="645" t="str">
        <f>IF(基本情報入力シート!E107="","",基本情報入力シート!E107)</f>
        <v/>
      </c>
      <c r="E94" s="645" t="str">
        <f>IF(基本情報入力シート!F107="","",基本情報入力シート!F107)</f>
        <v/>
      </c>
      <c r="F94" s="645" t="str">
        <f>IF(基本情報入力シート!G107="","",基本情報入力シート!G107)</f>
        <v/>
      </c>
      <c r="G94" s="645" t="str">
        <f>IF(基本情報入力シート!H107="","",基本情報入力シート!H107)</f>
        <v/>
      </c>
      <c r="H94" s="645" t="str">
        <f>IF(基本情報入力シート!I107="","",基本情報入力シート!I107)</f>
        <v/>
      </c>
      <c r="I94" s="645" t="str">
        <f>IF(基本情報入力シート!J107="","",基本情報入力シート!J107)</f>
        <v/>
      </c>
      <c r="J94" s="645" t="str">
        <f>IF(基本情報入力シート!K107="","",基本情報入力シート!K107)</f>
        <v/>
      </c>
      <c r="K94" s="654" t="str">
        <f>IF(基本情報入力シート!L107="","",基本情報入力シート!L107)</f>
        <v/>
      </c>
      <c r="L94" s="659" t="str">
        <f t="shared" si="3"/>
        <v/>
      </c>
      <c r="M94" s="663" t="str">
        <f>IF(基本情報入力シート!M107="","",基本情報入力シート!M107)</f>
        <v/>
      </c>
      <c r="N94" s="663" t="str">
        <f>IF(基本情報入力シート!R107="","",基本情報入力シート!R107)</f>
        <v/>
      </c>
      <c r="O94" s="671" t="str">
        <f>IF(基本情報入力シート!W107="","",基本情報入力シート!W107)</f>
        <v/>
      </c>
      <c r="P94" s="677" t="str">
        <f>IF(基本情報入力シート!X107="","",基本情報入力シート!X107)</f>
        <v/>
      </c>
      <c r="Q94" s="685" t="str">
        <f>IF(基本情報入力シート!Y107="","",基本情報入力シート!Y107)</f>
        <v/>
      </c>
      <c r="R94" s="693"/>
      <c r="S94" s="696"/>
      <c r="T94" s="708"/>
      <c r="U94" s="708"/>
      <c r="V94" s="708"/>
      <c r="W94" s="722"/>
      <c r="X94" s="732"/>
      <c r="Y94" s="708"/>
      <c r="Z94" s="708"/>
      <c r="AA94" s="708"/>
      <c r="AB94" s="708"/>
      <c r="AC94" s="708"/>
      <c r="AD94" s="708"/>
      <c r="AE94" s="761"/>
      <c r="AF94" s="761"/>
      <c r="AG94" s="761"/>
      <c r="AH94" s="772"/>
      <c r="AI94" s="777"/>
      <c r="AJ94" s="783"/>
      <c r="AK94" s="783"/>
      <c r="AL94" s="783"/>
      <c r="AM94" s="793"/>
    </row>
    <row r="95" spans="1:39" ht="27.75" customHeight="1">
      <c r="A95" s="619">
        <f t="shared" si="4"/>
        <v>76</v>
      </c>
      <c r="B95" s="632" t="str">
        <f>IF(基本情報入力シート!C108="","",基本情報入力シート!C108)</f>
        <v/>
      </c>
      <c r="C95" s="645" t="str">
        <f>IF(基本情報入力シート!D108="","",基本情報入力シート!D108)</f>
        <v/>
      </c>
      <c r="D95" s="645" t="str">
        <f>IF(基本情報入力シート!E108="","",基本情報入力シート!E108)</f>
        <v/>
      </c>
      <c r="E95" s="645" t="str">
        <f>IF(基本情報入力シート!F108="","",基本情報入力シート!F108)</f>
        <v/>
      </c>
      <c r="F95" s="645" t="str">
        <f>IF(基本情報入力シート!G108="","",基本情報入力シート!G108)</f>
        <v/>
      </c>
      <c r="G95" s="645" t="str">
        <f>IF(基本情報入力シート!H108="","",基本情報入力シート!H108)</f>
        <v/>
      </c>
      <c r="H95" s="645" t="str">
        <f>IF(基本情報入力シート!I108="","",基本情報入力シート!I108)</f>
        <v/>
      </c>
      <c r="I95" s="645" t="str">
        <f>IF(基本情報入力シート!J108="","",基本情報入力シート!J108)</f>
        <v/>
      </c>
      <c r="J95" s="645" t="str">
        <f>IF(基本情報入力シート!K108="","",基本情報入力シート!K108)</f>
        <v/>
      </c>
      <c r="K95" s="654" t="str">
        <f>IF(基本情報入力シート!L108="","",基本情報入力シート!L108)</f>
        <v/>
      </c>
      <c r="L95" s="659" t="str">
        <f t="shared" si="3"/>
        <v/>
      </c>
      <c r="M95" s="663" t="str">
        <f>IF(基本情報入力シート!M108="","",基本情報入力シート!M108)</f>
        <v/>
      </c>
      <c r="N95" s="663" t="str">
        <f>IF(基本情報入力シート!R108="","",基本情報入力シート!R108)</f>
        <v/>
      </c>
      <c r="O95" s="671" t="str">
        <f>IF(基本情報入力シート!W108="","",基本情報入力シート!W108)</f>
        <v/>
      </c>
      <c r="P95" s="677" t="str">
        <f>IF(基本情報入力シート!X108="","",基本情報入力シート!X108)</f>
        <v/>
      </c>
      <c r="Q95" s="685" t="str">
        <f>IF(基本情報入力シート!Y108="","",基本情報入力シート!Y108)</f>
        <v/>
      </c>
      <c r="R95" s="693"/>
      <c r="S95" s="696"/>
      <c r="T95" s="708"/>
      <c r="U95" s="708"/>
      <c r="V95" s="708"/>
      <c r="W95" s="722"/>
      <c r="X95" s="732"/>
      <c r="Y95" s="708"/>
      <c r="Z95" s="708"/>
      <c r="AA95" s="708"/>
      <c r="AB95" s="708"/>
      <c r="AC95" s="708"/>
      <c r="AD95" s="708"/>
      <c r="AE95" s="761"/>
      <c r="AF95" s="761"/>
      <c r="AG95" s="761"/>
      <c r="AH95" s="772"/>
      <c r="AI95" s="777"/>
      <c r="AJ95" s="783"/>
      <c r="AK95" s="783"/>
      <c r="AL95" s="783"/>
      <c r="AM95" s="793"/>
    </row>
    <row r="96" spans="1:39" ht="27.75" customHeight="1">
      <c r="A96" s="619">
        <f t="shared" si="4"/>
        <v>77</v>
      </c>
      <c r="B96" s="632" t="str">
        <f>IF(基本情報入力シート!C109="","",基本情報入力シート!C109)</f>
        <v/>
      </c>
      <c r="C96" s="645" t="str">
        <f>IF(基本情報入力シート!D109="","",基本情報入力シート!D109)</f>
        <v/>
      </c>
      <c r="D96" s="645" t="str">
        <f>IF(基本情報入力シート!E109="","",基本情報入力シート!E109)</f>
        <v/>
      </c>
      <c r="E96" s="645" t="str">
        <f>IF(基本情報入力シート!F109="","",基本情報入力シート!F109)</f>
        <v/>
      </c>
      <c r="F96" s="645" t="str">
        <f>IF(基本情報入力シート!G109="","",基本情報入力シート!G109)</f>
        <v/>
      </c>
      <c r="G96" s="645" t="str">
        <f>IF(基本情報入力シート!H109="","",基本情報入力シート!H109)</f>
        <v/>
      </c>
      <c r="H96" s="645" t="str">
        <f>IF(基本情報入力シート!I109="","",基本情報入力シート!I109)</f>
        <v/>
      </c>
      <c r="I96" s="645" t="str">
        <f>IF(基本情報入力シート!J109="","",基本情報入力シート!J109)</f>
        <v/>
      </c>
      <c r="J96" s="645" t="str">
        <f>IF(基本情報入力シート!K109="","",基本情報入力シート!K109)</f>
        <v/>
      </c>
      <c r="K96" s="654" t="str">
        <f>IF(基本情報入力シート!L109="","",基本情報入力シート!L109)</f>
        <v/>
      </c>
      <c r="L96" s="659" t="str">
        <f t="shared" si="3"/>
        <v/>
      </c>
      <c r="M96" s="663" t="str">
        <f>IF(基本情報入力シート!M109="","",基本情報入力シート!M109)</f>
        <v/>
      </c>
      <c r="N96" s="663" t="str">
        <f>IF(基本情報入力シート!R109="","",基本情報入力シート!R109)</f>
        <v/>
      </c>
      <c r="O96" s="671" t="str">
        <f>IF(基本情報入力シート!W109="","",基本情報入力シート!W109)</f>
        <v/>
      </c>
      <c r="P96" s="677" t="str">
        <f>IF(基本情報入力シート!X109="","",基本情報入力シート!X109)</f>
        <v/>
      </c>
      <c r="Q96" s="685" t="str">
        <f>IF(基本情報入力シート!Y109="","",基本情報入力シート!Y109)</f>
        <v/>
      </c>
      <c r="R96" s="693"/>
      <c r="S96" s="696"/>
      <c r="T96" s="708"/>
      <c r="U96" s="708"/>
      <c r="V96" s="708"/>
      <c r="W96" s="722"/>
      <c r="X96" s="732"/>
      <c r="Y96" s="708"/>
      <c r="Z96" s="708"/>
      <c r="AA96" s="708"/>
      <c r="AB96" s="708"/>
      <c r="AC96" s="708"/>
      <c r="AD96" s="708"/>
      <c r="AE96" s="761"/>
      <c r="AF96" s="761"/>
      <c r="AG96" s="761"/>
      <c r="AH96" s="772"/>
      <c r="AI96" s="777"/>
      <c r="AJ96" s="783"/>
      <c r="AK96" s="783"/>
      <c r="AL96" s="783"/>
      <c r="AM96" s="793"/>
    </row>
    <row r="97" spans="1:39" ht="27.75" customHeight="1">
      <c r="A97" s="619">
        <f t="shared" si="4"/>
        <v>78</v>
      </c>
      <c r="B97" s="632" t="str">
        <f>IF(基本情報入力シート!C110="","",基本情報入力シート!C110)</f>
        <v/>
      </c>
      <c r="C97" s="645" t="str">
        <f>IF(基本情報入力シート!D110="","",基本情報入力シート!D110)</f>
        <v/>
      </c>
      <c r="D97" s="645" t="str">
        <f>IF(基本情報入力シート!E110="","",基本情報入力シート!E110)</f>
        <v/>
      </c>
      <c r="E97" s="645" t="str">
        <f>IF(基本情報入力シート!F110="","",基本情報入力シート!F110)</f>
        <v/>
      </c>
      <c r="F97" s="645" t="str">
        <f>IF(基本情報入力シート!G110="","",基本情報入力シート!G110)</f>
        <v/>
      </c>
      <c r="G97" s="645" t="str">
        <f>IF(基本情報入力シート!H110="","",基本情報入力シート!H110)</f>
        <v/>
      </c>
      <c r="H97" s="645" t="str">
        <f>IF(基本情報入力シート!I110="","",基本情報入力シート!I110)</f>
        <v/>
      </c>
      <c r="I97" s="645" t="str">
        <f>IF(基本情報入力シート!J110="","",基本情報入力シート!J110)</f>
        <v/>
      </c>
      <c r="J97" s="645" t="str">
        <f>IF(基本情報入力シート!K110="","",基本情報入力シート!K110)</f>
        <v/>
      </c>
      <c r="K97" s="654" t="str">
        <f>IF(基本情報入力シート!L110="","",基本情報入力シート!L110)</f>
        <v/>
      </c>
      <c r="L97" s="659" t="str">
        <f t="shared" si="3"/>
        <v/>
      </c>
      <c r="M97" s="663" t="str">
        <f>IF(基本情報入力シート!M110="","",基本情報入力シート!M110)</f>
        <v/>
      </c>
      <c r="N97" s="663" t="str">
        <f>IF(基本情報入力シート!R110="","",基本情報入力シート!R110)</f>
        <v/>
      </c>
      <c r="O97" s="671" t="str">
        <f>IF(基本情報入力シート!W110="","",基本情報入力シート!W110)</f>
        <v/>
      </c>
      <c r="P97" s="677" t="str">
        <f>IF(基本情報入力シート!X110="","",基本情報入力シート!X110)</f>
        <v/>
      </c>
      <c r="Q97" s="685" t="str">
        <f>IF(基本情報入力シート!Y110="","",基本情報入力シート!Y110)</f>
        <v/>
      </c>
      <c r="R97" s="693"/>
      <c r="S97" s="696"/>
      <c r="T97" s="708"/>
      <c r="U97" s="708"/>
      <c r="V97" s="708"/>
      <c r="W97" s="722"/>
      <c r="X97" s="732"/>
      <c r="Y97" s="708"/>
      <c r="Z97" s="708"/>
      <c r="AA97" s="708"/>
      <c r="AB97" s="708"/>
      <c r="AC97" s="708"/>
      <c r="AD97" s="708"/>
      <c r="AE97" s="761"/>
      <c r="AF97" s="761"/>
      <c r="AG97" s="761"/>
      <c r="AH97" s="772"/>
      <c r="AI97" s="777"/>
      <c r="AJ97" s="783"/>
      <c r="AK97" s="783"/>
      <c r="AL97" s="783"/>
      <c r="AM97" s="793"/>
    </row>
    <row r="98" spans="1:39" ht="27.75" customHeight="1">
      <c r="A98" s="619">
        <f t="shared" si="4"/>
        <v>79</v>
      </c>
      <c r="B98" s="632" t="str">
        <f>IF(基本情報入力シート!C111="","",基本情報入力シート!C111)</f>
        <v/>
      </c>
      <c r="C98" s="645" t="str">
        <f>IF(基本情報入力シート!D111="","",基本情報入力シート!D111)</f>
        <v/>
      </c>
      <c r="D98" s="645" t="str">
        <f>IF(基本情報入力シート!E111="","",基本情報入力シート!E111)</f>
        <v/>
      </c>
      <c r="E98" s="645" t="str">
        <f>IF(基本情報入力シート!F111="","",基本情報入力シート!F111)</f>
        <v/>
      </c>
      <c r="F98" s="645" t="str">
        <f>IF(基本情報入力シート!G111="","",基本情報入力シート!G111)</f>
        <v/>
      </c>
      <c r="G98" s="645" t="str">
        <f>IF(基本情報入力シート!H111="","",基本情報入力シート!H111)</f>
        <v/>
      </c>
      <c r="H98" s="645" t="str">
        <f>IF(基本情報入力シート!I111="","",基本情報入力シート!I111)</f>
        <v/>
      </c>
      <c r="I98" s="645" t="str">
        <f>IF(基本情報入力シート!J111="","",基本情報入力シート!J111)</f>
        <v/>
      </c>
      <c r="J98" s="645" t="str">
        <f>IF(基本情報入力シート!K111="","",基本情報入力シート!K111)</f>
        <v/>
      </c>
      <c r="K98" s="654" t="str">
        <f>IF(基本情報入力シート!L111="","",基本情報入力シート!L111)</f>
        <v/>
      </c>
      <c r="L98" s="659" t="str">
        <f t="shared" si="3"/>
        <v/>
      </c>
      <c r="M98" s="663" t="str">
        <f>IF(基本情報入力シート!M111="","",基本情報入力シート!M111)</f>
        <v/>
      </c>
      <c r="N98" s="663" t="str">
        <f>IF(基本情報入力シート!R111="","",基本情報入力シート!R111)</f>
        <v/>
      </c>
      <c r="O98" s="671" t="str">
        <f>IF(基本情報入力シート!W111="","",基本情報入力シート!W111)</f>
        <v/>
      </c>
      <c r="P98" s="677" t="str">
        <f>IF(基本情報入力シート!X111="","",基本情報入力シート!X111)</f>
        <v/>
      </c>
      <c r="Q98" s="685" t="str">
        <f>IF(基本情報入力シート!Y111="","",基本情報入力シート!Y111)</f>
        <v/>
      </c>
      <c r="R98" s="693"/>
      <c r="S98" s="696"/>
      <c r="T98" s="708"/>
      <c r="U98" s="708"/>
      <c r="V98" s="708"/>
      <c r="W98" s="722"/>
      <c r="X98" s="732"/>
      <c r="Y98" s="708"/>
      <c r="Z98" s="708"/>
      <c r="AA98" s="708"/>
      <c r="AB98" s="708"/>
      <c r="AC98" s="708"/>
      <c r="AD98" s="708"/>
      <c r="AE98" s="761"/>
      <c r="AF98" s="761"/>
      <c r="AG98" s="761"/>
      <c r="AH98" s="772"/>
      <c r="AI98" s="777"/>
      <c r="AJ98" s="783"/>
      <c r="AK98" s="783"/>
      <c r="AL98" s="783"/>
      <c r="AM98" s="793"/>
    </row>
    <row r="99" spans="1:39" ht="27.75" customHeight="1">
      <c r="A99" s="619">
        <f t="shared" si="4"/>
        <v>80</v>
      </c>
      <c r="B99" s="632" t="str">
        <f>IF(基本情報入力シート!C112="","",基本情報入力シート!C112)</f>
        <v/>
      </c>
      <c r="C99" s="645" t="str">
        <f>IF(基本情報入力シート!D112="","",基本情報入力シート!D112)</f>
        <v/>
      </c>
      <c r="D99" s="645" t="str">
        <f>IF(基本情報入力シート!E112="","",基本情報入力シート!E112)</f>
        <v/>
      </c>
      <c r="E99" s="645" t="str">
        <f>IF(基本情報入力シート!F112="","",基本情報入力シート!F112)</f>
        <v/>
      </c>
      <c r="F99" s="645" t="str">
        <f>IF(基本情報入力シート!G112="","",基本情報入力シート!G112)</f>
        <v/>
      </c>
      <c r="G99" s="645" t="str">
        <f>IF(基本情報入力シート!H112="","",基本情報入力シート!H112)</f>
        <v/>
      </c>
      <c r="H99" s="645" t="str">
        <f>IF(基本情報入力シート!I112="","",基本情報入力シート!I112)</f>
        <v/>
      </c>
      <c r="I99" s="645" t="str">
        <f>IF(基本情報入力シート!J112="","",基本情報入力シート!J112)</f>
        <v/>
      </c>
      <c r="J99" s="645" t="str">
        <f>IF(基本情報入力シート!K112="","",基本情報入力シート!K112)</f>
        <v/>
      </c>
      <c r="K99" s="654" t="str">
        <f>IF(基本情報入力シート!L112="","",基本情報入力シート!L112)</f>
        <v/>
      </c>
      <c r="L99" s="659" t="str">
        <f t="shared" si="3"/>
        <v/>
      </c>
      <c r="M99" s="663" t="str">
        <f>IF(基本情報入力シート!M112="","",基本情報入力シート!M112)</f>
        <v/>
      </c>
      <c r="N99" s="663" t="str">
        <f>IF(基本情報入力シート!R112="","",基本情報入力シート!R112)</f>
        <v/>
      </c>
      <c r="O99" s="671" t="str">
        <f>IF(基本情報入力シート!W112="","",基本情報入力シート!W112)</f>
        <v/>
      </c>
      <c r="P99" s="677" t="str">
        <f>IF(基本情報入力シート!X112="","",基本情報入力シート!X112)</f>
        <v/>
      </c>
      <c r="Q99" s="685" t="str">
        <f>IF(基本情報入力シート!Y112="","",基本情報入力シート!Y112)</f>
        <v/>
      </c>
      <c r="R99" s="693"/>
      <c r="S99" s="696"/>
      <c r="T99" s="708"/>
      <c r="U99" s="708"/>
      <c r="V99" s="708"/>
      <c r="W99" s="722"/>
      <c r="X99" s="732"/>
      <c r="Y99" s="708"/>
      <c r="Z99" s="708"/>
      <c r="AA99" s="708"/>
      <c r="AB99" s="708"/>
      <c r="AC99" s="708"/>
      <c r="AD99" s="708"/>
      <c r="AE99" s="761"/>
      <c r="AF99" s="761"/>
      <c r="AG99" s="761"/>
      <c r="AH99" s="772"/>
      <c r="AI99" s="777"/>
      <c r="AJ99" s="783"/>
      <c r="AK99" s="783"/>
      <c r="AL99" s="783"/>
      <c r="AM99" s="793"/>
    </row>
    <row r="100" spans="1:39" ht="27.75" customHeight="1">
      <c r="A100" s="619">
        <f t="shared" si="4"/>
        <v>81</v>
      </c>
      <c r="B100" s="632" t="str">
        <f>IF(基本情報入力シート!C113="","",基本情報入力シート!C113)</f>
        <v/>
      </c>
      <c r="C100" s="645" t="str">
        <f>IF(基本情報入力シート!D113="","",基本情報入力シート!D113)</f>
        <v/>
      </c>
      <c r="D100" s="645" t="str">
        <f>IF(基本情報入力シート!E113="","",基本情報入力シート!E113)</f>
        <v/>
      </c>
      <c r="E100" s="645" t="str">
        <f>IF(基本情報入力シート!F113="","",基本情報入力シート!F113)</f>
        <v/>
      </c>
      <c r="F100" s="645" t="str">
        <f>IF(基本情報入力シート!G113="","",基本情報入力シート!G113)</f>
        <v/>
      </c>
      <c r="G100" s="645" t="str">
        <f>IF(基本情報入力シート!H113="","",基本情報入力シート!H113)</f>
        <v/>
      </c>
      <c r="H100" s="645" t="str">
        <f>IF(基本情報入力シート!I113="","",基本情報入力シート!I113)</f>
        <v/>
      </c>
      <c r="I100" s="645" t="str">
        <f>IF(基本情報入力シート!J113="","",基本情報入力シート!J113)</f>
        <v/>
      </c>
      <c r="J100" s="645" t="str">
        <f>IF(基本情報入力シート!K113="","",基本情報入力シート!K113)</f>
        <v/>
      </c>
      <c r="K100" s="654" t="str">
        <f>IF(基本情報入力シート!L113="","",基本情報入力シート!L113)</f>
        <v/>
      </c>
      <c r="L100" s="659" t="str">
        <f t="shared" si="3"/>
        <v/>
      </c>
      <c r="M100" s="663" t="str">
        <f>IF(基本情報入力シート!M113="","",基本情報入力シート!M113)</f>
        <v/>
      </c>
      <c r="N100" s="663" t="str">
        <f>IF(基本情報入力シート!R113="","",基本情報入力シート!R113)</f>
        <v/>
      </c>
      <c r="O100" s="671" t="str">
        <f>IF(基本情報入力シート!W113="","",基本情報入力シート!W113)</f>
        <v/>
      </c>
      <c r="P100" s="677" t="str">
        <f>IF(基本情報入力シート!X113="","",基本情報入力シート!X113)</f>
        <v/>
      </c>
      <c r="Q100" s="685" t="str">
        <f>IF(基本情報入力シート!Y113="","",基本情報入力シート!Y113)</f>
        <v/>
      </c>
      <c r="R100" s="693"/>
      <c r="S100" s="696"/>
      <c r="T100" s="708"/>
      <c r="U100" s="708"/>
      <c r="V100" s="708"/>
      <c r="W100" s="722"/>
      <c r="X100" s="732"/>
      <c r="Y100" s="708"/>
      <c r="Z100" s="708"/>
      <c r="AA100" s="708"/>
      <c r="AB100" s="708"/>
      <c r="AC100" s="708"/>
      <c r="AD100" s="708"/>
      <c r="AE100" s="761"/>
      <c r="AF100" s="761"/>
      <c r="AG100" s="761"/>
      <c r="AH100" s="772"/>
      <c r="AI100" s="777"/>
      <c r="AJ100" s="783"/>
      <c r="AK100" s="783"/>
      <c r="AL100" s="783"/>
      <c r="AM100" s="793"/>
    </row>
    <row r="101" spans="1:39" ht="27.75" customHeight="1">
      <c r="A101" s="619">
        <f t="shared" si="4"/>
        <v>82</v>
      </c>
      <c r="B101" s="632" t="str">
        <f>IF(基本情報入力シート!C114="","",基本情報入力シート!C114)</f>
        <v/>
      </c>
      <c r="C101" s="645" t="str">
        <f>IF(基本情報入力シート!D114="","",基本情報入力シート!D114)</f>
        <v/>
      </c>
      <c r="D101" s="645" t="str">
        <f>IF(基本情報入力シート!E114="","",基本情報入力シート!E114)</f>
        <v/>
      </c>
      <c r="E101" s="645" t="str">
        <f>IF(基本情報入力シート!F114="","",基本情報入力シート!F114)</f>
        <v/>
      </c>
      <c r="F101" s="645" t="str">
        <f>IF(基本情報入力シート!G114="","",基本情報入力シート!G114)</f>
        <v/>
      </c>
      <c r="G101" s="645" t="str">
        <f>IF(基本情報入力シート!H114="","",基本情報入力シート!H114)</f>
        <v/>
      </c>
      <c r="H101" s="645" t="str">
        <f>IF(基本情報入力シート!I114="","",基本情報入力シート!I114)</f>
        <v/>
      </c>
      <c r="I101" s="645" t="str">
        <f>IF(基本情報入力シート!J114="","",基本情報入力シート!J114)</f>
        <v/>
      </c>
      <c r="J101" s="645" t="str">
        <f>IF(基本情報入力シート!K114="","",基本情報入力シート!K114)</f>
        <v/>
      </c>
      <c r="K101" s="654" t="str">
        <f>IF(基本情報入力シート!L114="","",基本情報入力シート!L114)</f>
        <v/>
      </c>
      <c r="L101" s="659" t="str">
        <f t="shared" si="3"/>
        <v/>
      </c>
      <c r="M101" s="663" t="str">
        <f>IF(基本情報入力シート!M114="","",基本情報入力シート!M114)</f>
        <v/>
      </c>
      <c r="N101" s="663" t="str">
        <f>IF(基本情報入力シート!R114="","",基本情報入力シート!R114)</f>
        <v/>
      </c>
      <c r="O101" s="671" t="str">
        <f>IF(基本情報入力シート!W114="","",基本情報入力シート!W114)</f>
        <v/>
      </c>
      <c r="P101" s="677" t="str">
        <f>IF(基本情報入力シート!X114="","",基本情報入力シート!X114)</f>
        <v/>
      </c>
      <c r="Q101" s="685" t="str">
        <f>IF(基本情報入力シート!Y114="","",基本情報入力シート!Y114)</f>
        <v/>
      </c>
      <c r="R101" s="693"/>
      <c r="S101" s="696"/>
      <c r="T101" s="708"/>
      <c r="U101" s="708"/>
      <c r="V101" s="708"/>
      <c r="W101" s="722"/>
      <c r="X101" s="732"/>
      <c r="Y101" s="708"/>
      <c r="Z101" s="708"/>
      <c r="AA101" s="708"/>
      <c r="AB101" s="708"/>
      <c r="AC101" s="708"/>
      <c r="AD101" s="708"/>
      <c r="AE101" s="761"/>
      <c r="AF101" s="761"/>
      <c r="AG101" s="761"/>
      <c r="AH101" s="772"/>
      <c r="AI101" s="777"/>
      <c r="AJ101" s="783"/>
      <c r="AK101" s="783"/>
      <c r="AL101" s="783"/>
      <c r="AM101" s="793"/>
    </row>
    <row r="102" spans="1:39" ht="27.75" customHeight="1">
      <c r="A102" s="619">
        <f t="shared" si="4"/>
        <v>83</v>
      </c>
      <c r="B102" s="632" t="str">
        <f>IF(基本情報入力シート!C115="","",基本情報入力シート!C115)</f>
        <v/>
      </c>
      <c r="C102" s="645" t="str">
        <f>IF(基本情報入力シート!D115="","",基本情報入力シート!D115)</f>
        <v/>
      </c>
      <c r="D102" s="645" t="str">
        <f>IF(基本情報入力シート!E115="","",基本情報入力シート!E115)</f>
        <v/>
      </c>
      <c r="E102" s="645" t="str">
        <f>IF(基本情報入力シート!F115="","",基本情報入力シート!F115)</f>
        <v/>
      </c>
      <c r="F102" s="645" t="str">
        <f>IF(基本情報入力シート!G115="","",基本情報入力シート!G115)</f>
        <v/>
      </c>
      <c r="G102" s="645" t="str">
        <f>IF(基本情報入力シート!H115="","",基本情報入力シート!H115)</f>
        <v/>
      </c>
      <c r="H102" s="645" t="str">
        <f>IF(基本情報入力シート!I115="","",基本情報入力シート!I115)</f>
        <v/>
      </c>
      <c r="I102" s="645" t="str">
        <f>IF(基本情報入力シート!J115="","",基本情報入力シート!J115)</f>
        <v/>
      </c>
      <c r="J102" s="645" t="str">
        <f>IF(基本情報入力シート!K115="","",基本情報入力シート!K115)</f>
        <v/>
      </c>
      <c r="K102" s="654" t="str">
        <f>IF(基本情報入力シート!L115="","",基本情報入力シート!L115)</f>
        <v/>
      </c>
      <c r="L102" s="659" t="str">
        <f t="shared" si="3"/>
        <v/>
      </c>
      <c r="M102" s="663" t="str">
        <f>IF(基本情報入力シート!M115="","",基本情報入力シート!M115)</f>
        <v/>
      </c>
      <c r="N102" s="663" t="str">
        <f>IF(基本情報入力シート!R115="","",基本情報入力シート!R115)</f>
        <v/>
      </c>
      <c r="O102" s="671" t="str">
        <f>IF(基本情報入力シート!W115="","",基本情報入力シート!W115)</f>
        <v/>
      </c>
      <c r="P102" s="677" t="str">
        <f>IF(基本情報入力シート!X115="","",基本情報入力シート!X115)</f>
        <v/>
      </c>
      <c r="Q102" s="685" t="str">
        <f>IF(基本情報入力シート!Y115="","",基本情報入力シート!Y115)</f>
        <v/>
      </c>
      <c r="R102" s="693"/>
      <c r="S102" s="696"/>
      <c r="T102" s="708"/>
      <c r="U102" s="708"/>
      <c r="V102" s="708"/>
      <c r="W102" s="722"/>
      <c r="X102" s="732"/>
      <c r="Y102" s="708"/>
      <c r="Z102" s="708"/>
      <c r="AA102" s="708"/>
      <c r="AB102" s="708"/>
      <c r="AC102" s="708"/>
      <c r="AD102" s="708"/>
      <c r="AE102" s="761"/>
      <c r="AF102" s="761"/>
      <c r="AG102" s="761"/>
      <c r="AH102" s="772"/>
      <c r="AI102" s="777"/>
      <c r="AJ102" s="783"/>
      <c r="AK102" s="783"/>
      <c r="AL102" s="783"/>
      <c r="AM102" s="793"/>
    </row>
    <row r="103" spans="1:39" ht="27.75" customHeight="1">
      <c r="A103" s="619">
        <f t="shared" si="4"/>
        <v>84</v>
      </c>
      <c r="B103" s="632" t="str">
        <f>IF(基本情報入力シート!C116="","",基本情報入力シート!C116)</f>
        <v/>
      </c>
      <c r="C103" s="645" t="str">
        <f>IF(基本情報入力シート!D116="","",基本情報入力シート!D116)</f>
        <v/>
      </c>
      <c r="D103" s="645" t="str">
        <f>IF(基本情報入力シート!E116="","",基本情報入力シート!E116)</f>
        <v/>
      </c>
      <c r="E103" s="645" t="str">
        <f>IF(基本情報入力シート!F116="","",基本情報入力シート!F116)</f>
        <v/>
      </c>
      <c r="F103" s="645" t="str">
        <f>IF(基本情報入力シート!G116="","",基本情報入力シート!G116)</f>
        <v/>
      </c>
      <c r="G103" s="645" t="str">
        <f>IF(基本情報入力シート!H116="","",基本情報入力シート!H116)</f>
        <v/>
      </c>
      <c r="H103" s="645" t="str">
        <f>IF(基本情報入力シート!I116="","",基本情報入力シート!I116)</f>
        <v/>
      </c>
      <c r="I103" s="645" t="str">
        <f>IF(基本情報入力シート!J116="","",基本情報入力シート!J116)</f>
        <v/>
      </c>
      <c r="J103" s="645" t="str">
        <f>IF(基本情報入力シート!K116="","",基本情報入力シート!K116)</f>
        <v/>
      </c>
      <c r="K103" s="654" t="str">
        <f>IF(基本情報入力シート!L116="","",基本情報入力シート!L116)</f>
        <v/>
      </c>
      <c r="L103" s="659" t="str">
        <f t="shared" si="3"/>
        <v/>
      </c>
      <c r="M103" s="663" t="str">
        <f>IF(基本情報入力シート!M116="","",基本情報入力シート!M116)</f>
        <v/>
      </c>
      <c r="N103" s="663" t="str">
        <f>IF(基本情報入力シート!R116="","",基本情報入力シート!R116)</f>
        <v/>
      </c>
      <c r="O103" s="671" t="str">
        <f>IF(基本情報入力シート!W116="","",基本情報入力シート!W116)</f>
        <v/>
      </c>
      <c r="P103" s="677" t="str">
        <f>IF(基本情報入力シート!X116="","",基本情報入力シート!X116)</f>
        <v/>
      </c>
      <c r="Q103" s="685" t="str">
        <f>IF(基本情報入力シート!Y116="","",基本情報入力シート!Y116)</f>
        <v/>
      </c>
      <c r="R103" s="693"/>
      <c r="S103" s="696"/>
      <c r="T103" s="708"/>
      <c r="U103" s="708"/>
      <c r="V103" s="708"/>
      <c r="W103" s="722"/>
      <c r="X103" s="732"/>
      <c r="Y103" s="708"/>
      <c r="Z103" s="708"/>
      <c r="AA103" s="708"/>
      <c r="AB103" s="708"/>
      <c r="AC103" s="708"/>
      <c r="AD103" s="708"/>
      <c r="AE103" s="761"/>
      <c r="AF103" s="761"/>
      <c r="AG103" s="761"/>
      <c r="AH103" s="772"/>
      <c r="AI103" s="777"/>
      <c r="AJ103" s="783"/>
      <c r="AK103" s="783"/>
      <c r="AL103" s="783"/>
      <c r="AM103" s="793"/>
    </row>
    <row r="104" spans="1:39" ht="27.75" customHeight="1">
      <c r="A104" s="619">
        <f t="shared" si="4"/>
        <v>85</v>
      </c>
      <c r="B104" s="632" t="str">
        <f>IF(基本情報入力シート!C117="","",基本情報入力シート!C117)</f>
        <v/>
      </c>
      <c r="C104" s="645" t="str">
        <f>IF(基本情報入力シート!D117="","",基本情報入力シート!D117)</f>
        <v/>
      </c>
      <c r="D104" s="645" t="str">
        <f>IF(基本情報入力シート!E117="","",基本情報入力シート!E117)</f>
        <v/>
      </c>
      <c r="E104" s="645" t="str">
        <f>IF(基本情報入力シート!F117="","",基本情報入力シート!F117)</f>
        <v/>
      </c>
      <c r="F104" s="645" t="str">
        <f>IF(基本情報入力シート!G117="","",基本情報入力シート!G117)</f>
        <v/>
      </c>
      <c r="G104" s="645" t="str">
        <f>IF(基本情報入力シート!H117="","",基本情報入力シート!H117)</f>
        <v/>
      </c>
      <c r="H104" s="645" t="str">
        <f>IF(基本情報入力シート!I117="","",基本情報入力シート!I117)</f>
        <v/>
      </c>
      <c r="I104" s="645" t="str">
        <f>IF(基本情報入力シート!J117="","",基本情報入力シート!J117)</f>
        <v/>
      </c>
      <c r="J104" s="645" t="str">
        <f>IF(基本情報入力シート!K117="","",基本情報入力シート!K117)</f>
        <v/>
      </c>
      <c r="K104" s="654" t="str">
        <f>IF(基本情報入力シート!L117="","",基本情報入力シート!L117)</f>
        <v/>
      </c>
      <c r="L104" s="659" t="str">
        <f t="shared" si="3"/>
        <v/>
      </c>
      <c r="M104" s="663" t="str">
        <f>IF(基本情報入力シート!M117="","",基本情報入力シート!M117)</f>
        <v/>
      </c>
      <c r="N104" s="663" t="str">
        <f>IF(基本情報入力シート!R117="","",基本情報入力シート!R117)</f>
        <v/>
      </c>
      <c r="O104" s="671" t="str">
        <f>IF(基本情報入力シート!W117="","",基本情報入力シート!W117)</f>
        <v/>
      </c>
      <c r="P104" s="677" t="str">
        <f>IF(基本情報入力シート!X117="","",基本情報入力シート!X117)</f>
        <v/>
      </c>
      <c r="Q104" s="685" t="str">
        <f>IF(基本情報入力シート!Y117="","",基本情報入力シート!Y117)</f>
        <v/>
      </c>
      <c r="R104" s="693"/>
      <c r="S104" s="696"/>
      <c r="T104" s="708"/>
      <c r="U104" s="708"/>
      <c r="V104" s="708"/>
      <c r="W104" s="722"/>
      <c r="X104" s="732"/>
      <c r="Y104" s="708"/>
      <c r="Z104" s="708"/>
      <c r="AA104" s="708"/>
      <c r="AB104" s="708"/>
      <c r="AC104" s="708"/>
      <c r="AD104" s="708"/>
      <c r="AE104" s="761"/>
      <c r="AF104" s="761"/>
      <c r="AG104" s="761"/>
      <c r="AH104" s="772"/>
      <c r="AI104" s="777"/>
      <c r="AJ104" s="783"/>
      <c r="AK104" s="783"/>
      <c r="AL104" s="783"/>
      <c r="AM104" s="793"/>
    </row>
    <row r="105" spans="1:39" ht="27.75" customHeight="1">
      <c r="A105" s="619">
        <f t="shared" si="4"/>
        <v>86</v>
      </c>
      <c r="B105" s="632" t="str">
        <f>IF(基本情報入力シート!C118="","",基本情報入力シート!C118)</f>
        <v/>
      </c>
      <c r="C105" s="645" t="str">
        <f>IF(基本情報入力シート!D118="","",基本情報入力シート!D118)</f>
        <v/>
      </c>
      <c r="D105" s="645" t="str">
        <f>IF(基本情報入力シート!E118="","",基本情報入力シート!E118)</f>
        <v/>
      </c>
      <c r="E105" s="645" t="str">
        <f>IF(基本情報入力シート!F118="","",基本情報入力シート!F118)</f>
        <v/>
      </c>
      <c r="F105" s="645" t="str">
        <f>IF(基本情報入力シート!G118="","",基本情報入力シート!G118)</f>
        <v/>
      </c>
      <c r="G105" s="645" t="str">
        <f>IF(基本情報入力シート!H118="","",基本情報入力シート!H118)</f>
        <v/>
      </c>
      <c r="H105" s="645" t="str">
        <f>IF(基本情報入力シート!I118="","",基本情報入力シート!I118)</f>
        <v/>
      </c>
      <c r="I105" s="645" t="str">
        <f>IF(基本情報入力シート!J118="","",基本情報入力シート!J118)</f>
        <v/>
      </c>
      <c r="J105" s="645" t="str">
        <f>IF(基本情報入力シート!K118="","",基本情報入力シート!K118)</f>
        <v/>
      </c>
      <c r="K105" s="654" t="str">
        <f>IF(基本情報入力シート!L118="","",基本情報入力シート!L118)</f>
        <v/>
      </c>
      <c r="L105" s="659" t="str">
        <f t="shared" si="3"/>
        <v/>
      </c>
      <c r="M105" s="663" t="str">
        <f>IF(基本情報入力シート!M118="","",基本情報入力シート!M118)</f>
        <v/>
      </c>
      <c r="N105" s="663" t="str">
        <f>IF(基本情報入力シート!R118="","",基本情報入力シート!R118)</f>
        <v/>
      </c>
      <c r="O105" s="671" t="str">
        <f>IF(基本情報入力シート!W118="","",基本情報入力シート!W118)</f>
        <v/>
      </c>
      <c r="P105" s="677" t="str">
        <f>IF(基本情報入力シート!X118="","",基本情報入力シート!X118)</f>
        <v/>
      </c>
      <c r="Q105" s="685" t="str">
        <f>IF(基本情報入力シート!Y118="","",基本情報入力シート!Y118)</f>
        <v/>
      </c>
      <c r="R105" s="693"/>
      <c r="S105" s="696"/>
      <c r="T105" s="708"/>
      <c r="U105" s="708"/>
      <c r="V105" s="708"/>
      <c r="W105" s="722"/>
      <c r="X105" s="732"/>
      <c r="Y105" s="708"/>
      <c r="Z105" s="708"/>
      <c r="AA105" s="708"/>
      <c r="AB105" s="708"/>
      <c r="AC105" s="708"/>
      <c r="AD105" s="708"/>
      <c r="AE105" s="761"/>
      <c r="AF105" s="761"/>
      <c r="AG105" s="761"/>
      <c r="AH105" s="772"/>
      <c r="AI105" s="777"/>
      <c r="AJ105" s="783"/>
      <c r="AK105" s="783"/>
      <c r="AL105" s="783"/>
      <c r="AM105" s="793"/>
    </row>
    <row r="106" spans="1:39" ht="27.75" customHeight="1">
      <c r="A106" s="619">
        <f t="shared" si="4"/>
        <v>87</v>
      </c>
      <c r="B106" s="632" t="str">
        <f>IF(基本情報入力シート!C119="","",基本情報入力シート!C119)</f>
        <v/>
      </c>
      <c r="C106" s="645" t="str">
        <f>IF(基本情報入力シート!D119="","",基本情報入力シート!D119)</f>
        <v/>
      </c>
      <c r="D106" s="645" t="str">
        <f>IF(基本情報入力シート!E119="","",基本情報入力シート!E119)</f>
        <v/>
      </c>
      <c r="E106" s="645" t="str">
        <f>IF(基本情報入力シート!F119="","",基本情報入力シート!F119)</f>
        <v/>
      </c>
      <c r="F106" s="645" t="str">
        <f>IF(基本情報入力シート!G119="","",基本情報入力シート!G119)</f>
        <v/>
      </c>
      <c r="G106" s="645" t="str">
        <f>IF(基本情報入力シート!H119="","",基本情報入力シート!H119)</f>
        <v/>
      </c>
      <c r="H106" s="645" t="str">
        <f>IF(基本情報入力シート!I119="","",基本情報入力シート!I119)</f>
        <v/>
      </c>
      <c r="I106" s="645" t="str">
        <f>IF(基本情報入力シート!J119="","",基本情報入力シート!J119)</f>
        <v/>
      </c>
      <c r="J106" s="645" t="str">
        <f>IF(基本情報入力シート!K119="","",基本情報入力シート!K119)</f>
        <v/>
      </c>
      <c r="K106" s="654" t="str">
        <f>IF(基本情報入力シート!L119="","",基本情報入力シート!L119)</f>
        <v/>
      </c>
      <c r="L106" s="659" t="str">
        <f t="shared" si="3"/>
        <v/>
      </c>
      <c r="M106" s="663" t="str">
        <f>IF(基本情報入力シート!M119="","",基本情報入力シート!M119)</f>
        <v/>
      </c>
      <c r="N106" s="663" t="str">
        <f>IF(基本情報入力シート!R119="","",基本情報入力シート!R119)</f>
        <v/>
      </c>
      <c r="O106" s="671" t="str">
        <f>IF(基本情報入力シート!W119="","",基本情報入力シート!W119)</f>
        <v/>
      </c>
      <c r="P106" s="677" t="str">
        <f>IF(基本情報入力シート!X119="","",基本情報入力シート!X119)</f>
        <v/>
      </c>
      <c r="Q106" s="685" t="str">
        <f>IF(基本情報入力シート!Y119="","",基本情報入力シート!Y119)</f>
        <v/>
      </c>
      <c r="R106" s="693"/>
      <c r="S106" s="696"/>
      <c r="T106" s="708"/>
      <c r="U106" s="708"/>
      <c r="V106" s="708"/>
      <c r="W106" s="722"/>
      <c r="X106" s="732"/>
      <c r="Y106" s="708"/>
      <c r="Z106" s="708"/>
      <c r="AA106" s="708"/>
      <c r="AB106" s="708"/>
      <c r="AC106" s="708"/>
      <c r="AD106" s="708"/>
      <c r="AE106" s="761"/>
      <c r="AF106" s="761"/>
      <c r="AG106" s="761"/>
      <c r="AH106" s="772"/>
      <c r="AI106" s="777"/>
      <c r="AJ106" s="783"/>
      <c r="AK106" s="783"/>
      <c r="AL106" s="783"/>
      <c r="AM106" s="793"/>
    </row>
    <row r="107" spans="1:39" ht="27.75" customHeight="1">
      <c r="A107" s="619">
        <f t="shared" si="4"/>
        <v>88</v>
      </c>
      <c r="B107" s="632" t="str">
        <f>IF(基本情報入力シート!C120="","",基本情報入力シート!C120)</f>
        <v/>
      </c>
      <c r="C107" s="645" t="str">
        <f>IF(基本情報入力シート!D120="","",基本情報入力シート!D120)</f>
        <v/>
      </c>
      <c r="D107" s="645" t="str">
        <f>IF(基本情報入力シート!E120="","",基本情報入力シート!E120)</f>
        <v/>
      </c>
      <c r="E107" s="645" t="str">
        <f>IF(基本情報入力シート!F120="","",基本情報入力シート!F120)</f>
        <v/>
      </c>
      <c r="F107" s="645" t="str">
        <f>IF(基本情報入力シート!G120="","",基本情報入力シート!G120)</f>
        <v/>
      </c>
      <c r="G107" s="645" t="str">
        <f>IF(基本情報入力シート!H120="","",基本情報入力シート!H120)</f>
        <v/>
      </c>
      <c r="H107" s="645" t="str">
        <f>IF(基本情報入力シート!I120="","",基本情報入力シート!I120)</f>
        <v/>
      </c>
      <c r="I107" s="645" t="str">
        <f>IF(基本情報入力シート!J120="","",基本情報入力シート!J120)</f>
        <v/>
      </c>
      <c r="J107" s="645" t="str">
        <f>IF(基本情報入力シート!K120="","",基本情報入力シート!K120)</f>
        <v/>
      </c>
      <c r="K107" s="654" t="str">
        <f>IF(基本情報入力シート!L120="","",基本情報入力シート!L120)</f>
        <v/>
      </c>
      <c r="L107" s="659" t="str">
        <f t="shared" si="3"/>
        <v/>
      </c>
      <c r="M107" s="663" t="str">
        <f>IF(基本情報入力シート!M120="","",基本情報入力シート!M120)</f>
        <v/>
      </c>
      <c r="N107" s="663" t="str">
        <f>IF(基本情報入力シート!R120="","",基本情報入力シート!R120)</f>
        <v/>
      </c>
      <c r="O107" s="671" t="str">
        <f>IF(基本情報入力シート!W120="","",基本情報入力シート!W120)</f>
        <v/>
      </c>
      <c r="P107" s="677" t="str">
        <f>IF(基本情報入力シート!X120="","",基本情報入力シート!X120)</f>
        <v/>
      </c>
      <c r="Q107" s="685" t="str">
        <f>IF(基本情報入力シート!Y120="","",基本情報入力シート!Y120)</f>
        <v/>
      </c>
      <c r="R107" s="693"/>
      <c r="S107" s="696"/>
      <c r="T107" s="708"/>
      <c r="U107" s="708"/>
      <c r="V107" s="708"/>
      <c r="W107" s="722"/>
      <c r="X107" s="732"/>
      <c r="Y107" s="708"/>
      <c r="Z107" s="708"/>
      <c r="AA107" s="708"/>
      <c r="AB107" s="708"/>
      <c r="AC107" s="708"/>
      <c r="AD107" s="708"/>
      <c r="AE107" s="761"/>
      <c r="AF107" s="761"/>
      <c r="AG107" s="761"/>
      <c r="AH107" s="772"/>
      <c r="AI107" s="777"/>
      <c r="AJ107" s="783"/>
      <c r="AK107" s="783"/>
      <c r="AL107" s="783"/>
      <c r="AM107" s="793"/>
    </row>
    <row r="108" spans="1:39" ht="27.75" customHeight="1">
      <c r="A108" s="619">
        <f t="shared" si="4"/>
        <v>89</v>
      </c>
      <c r="B108" s="632" t="str">
        <f>IF(基本情報入力シート!C121="","",基本情報入力シート!C121)</f>
        <v/>
      </c>
      <c r="C108" s="645" t="str">
        <f>IF(基本情報入力シート!D121="","",基本情報入力シート!D121)</f>
        <v/>
      </c>
      <c r="D108" s="645" t="str">
        <f>IF(基本情報入力シート!E121="","",基本情報入力シート!E121)</f>
        <v/>
      </c>
      <c r="E108" s="645" t="str">
        <f>IF(基本情報入力シート!F121="","",基本情報入力シート!F121)</f>
        <v/>
      </c>
      <c r="F108" s="645" t="str">
        <f>IF(基本情報入力シート!G121="","",基本情報入力シート!G121)</f>
        <v/>
      </c>
      <c r="G108" s="645" t="str">
        <f>IF(基本情報入力シート!H121="","",基本情報入力シート!H121)</f>
        <v/>
      </c>
      <c r="H108" s="645" t="str">
        <f>IF(基本情報入力シート!I121="","",基本情報入力シート!I121)</f>
        <v/>
      </c>
      <c r="I108" s="645" t="str">
        <f>IF(基本情報入力シート!J121="","",基本情報入力シート!J121)</f>
        <v/>
      </c>
      <c r="J108" s="645" t="str">
        <f>IF(基本情報入力シート!K121="","",基本情報入力シート!K121)</f>
        <v/>
      </c>
      <c r="K108" s="654" t="str">
        <f>IF(基本情報入力シート!L121="","",基本情報入力シート!L121)</f>
        <v/>
      </c>
      <c r="L108" s="659" t="str">
        <f t="shared" si="3"/>
        <v/>
      </c>
      <c r="M108" s="663" t="str">
        <f>IF(基本情報入力シート!M121="","",基本情報入力シート!M121)</f>
        <v/>
      </c>
      <c r="N108" s="663" t="str">
        <f>IF(基本情報入力シート!R121="","",基本情報入力シート!R121)</f>
        <v/>
      </c>
      <c r="O108" s="671" t="str">
        <f>IF(基本情報入力シート!W121="","",基本情報入力シート!W121)</f>
        <v/>
      </c>
      <c r="P108" s="677" t="str">
        <f>IF(基本情報入力シート!X121="","",基本情報入力シート!X121)</f>
        <v/>
      </c>
      <c r="Q108" s="685" t="str">
        <f>IF(基本情報入力シート!Y121="","",基本情報入力シート!Y121)</f>
        <v/>
      </c>
      <c r="R108" s="693"/>
      <c r="S108" s="696"/>
      <c r="T108" s="708"/>
      <c r="U108" s="708"/>
      <c r="V108" s="708"/>
      <c r="W108" s="722"/>
      <c r="X108" s="732"/>
      <c r="Y108" s="708"/>
      <c r="Z108" s="708"/>
      <c r="AA108" s="708"/>
      <c r="AB108" s="708"/>
      <c r="AC108" s="708"/>
      <c r="AD108" s="708"/>
      <c r="AE108" s="761"/>
      <c r="AF108" s="761"/>
      <c r="AG108" s="761"/>
      <c r="AH108" s="772"/>
      <c r="AI108" s="777"/>
      <c r="AJ108" s="783"/>
      <c r="AK108" s="783"/>
      <c r="AL108" s="783"/>
      <c r="AM108" s="793"/>
    </row>
    <row r="109" spans="1:39" ht="27.75" customHeight="1">
      <c r="A109" s="619">
        <f t="shared" si="4"/>
        <v>90</v>
      </c>
      <c r="B109" s="632" t="str">
        <f>IF(基本情報入力シート!C122="","",基本情報入力シート!C122)</f>
        <v/>
      </c>
      <c r="C109" s="645" t="str">
        <f>IF(基本情報入力シート!D122="","",基本情報入力シート!D122)</f>
        <v/>
      </c>
      <c r="D109" s="645" t="str">
        <f>IF(基本情報入力シート!E122="","",基本情報入力シート!E122)</f>
        <v/>
      </c>
      <c r="E109" s="645" t="str">
        <f>IF(基本情報入力シート!F122="","",基本情報入力シート!F122)</f>
        <v/>
      </c>
      <c r="F109" s="645" t="str">
        <f>IF(基本情報入力シート!G122="","",基本情報入力シート!G122)</f>
        <v/>
      </c>
      <c r="G109" s="645" t="str">
        <f>IF(基本情報入力シート!H122="","",基本情報入力シート!H122)</f>
        <v/>
      </c>
      <c r="H109" s="645" t="str">
        <f>IF(基本情報入力シート!I122="","",基本情報入力シート!I122)</f>
        <v/>
      </c>
      <c r="I109" s="645" t="str">
        <f>IF(基本情報入力シート!J122="","",基本情報入力シート!J122)</f>
        <v/>
      </c>
      <c r="J109" s="645" t="str">
        <f>IF(基本情報入力シート!K122="","",基本情報入力シート!K122)</f>
        <v/>
      </c>
      <c r="K109" s="654" t="str">
        <f>IF(基本情報入力シート!L122="","",基本情報入力シート!L122)</f>
        <v/>
      </c>
      <c r="L109" s="659" t="str">
        <f t="shared" si="3"/>
        <v/>
      </c>
      <c r="M109" s="663" t="str">
        <f>IF(基本情報入力シート!M122="","",基本情報入力シート!M122)</f>
        <v/>
      </c>
      <c r="N109" s="663" t="str">
        <f>IF(基本情報入力シート!R122="","",基本情報入力シート!R122)</f>
        <v/>
      </c>
      <c r="O109" s="671" t="str">
        <f>IF(基本情報入力シート!W122="","",基本情報入力シート!W122)</f>
        <v/>
      </c>
      <c r="P109" s="677" t="str">
        <f>IF(基本情報入力シート!X122="","",基本情報入力シート!X122)</f>
        <v/>
      </c>
      <c r="Q109" s="685" t="str">
        <f>IF(基本情報入力シート!Y122="","",基本情報入力シート!Y122)</f>
        <v/>
      </c>
      <c r="R109" s="693"/>
      <c r="S109" s="696"/>
      <c r="T109" s="708"/>
      <c r="U109" s="708"/>
      <c r="V109" s="708"/>
      <c r="W109" s="722"/>
      <c r="X109" s="732"/>
      <c r="Y109" s="708"/>
      <c r="Z109" s="708"/>
      <c r="AA109" s="708"/>
      <c r="AB109" s="708"/>
      <c r="AC109" s="708"/>
      <c r="AD109" s="708"/>
      <c r="AE109" s="761"/>
      <c r="AF109" s="761"/>
      <c r="AG109" s="761"/>
      <c r="AH109" s="772"/>
      <c r="AI109" s="777"/>
      <c r="AJ109" s="783"/>
      <c r="AK109" s="783"/>
      <c r="AL109" s="783"/>
      <c r="AM109" s="793"/>
    </row>
    <row r="110" spans="1:39" ht="27.75" customHeight="1">
      <c r="A110" s="619">
        <f t="shared" si="4"/>
        <v>91</v>
      </c>
      <c r="B110" s="632" t="str">
        <f>IF(基本情報入力シート!C123="","",基本情報入力シート!C123)</f>
        <v/>
      </c>
      <c r="C110" s="645" t="str">
        <f>IF(基本情報入力シート!D123="","",基本情報入力シート!D123)</f>
        <v/>
      </c>
      <c r="D110" s="645" t="str">
        <f>IF(基本情報入力シート!E123="","",基本情報入力シート!E123)</f>
        <v/>
      </c>
      <c r="E110" s="645" t="str">
        <f>IF(基本情報入力シート!F123="","",基本情報入力シート!F123)</f>
        <v/>
      </c>
      <c r="F110" s="645" t="str">
        <f>IF(基本情報入力シート!G123="","",基本情報入力シート!G123)</f>
        <v/>
      </c>
      <c r="G110" s="645" t="str">
        <f>IF(基本情報入力シート!H123="","",基本情報入力シート!H123)</f>
        <v/>
      </c>
      <c r="H110" s="645" t="str">
        <f>IF(基本情報入力シート!I123="","",基本情報入力シート!I123)</f>
        <v/>
      </c>
      <c r="I110" s="645" t="str">
        <f>IF(基本情報入力シート!J123="","",基本情報入力シート!J123)</f>
        <v/>
      </c>
      <c r="J110" s="645" t="str">
        <f>IF(基本情報入力シート!K123="","",基本情報入力シート!K123)</f>
        <v/>
      </c>
      <c r="K110" s="654" t="str">
        <f>IF(基本情報入力シート!L123="","",基本情報入力シート!L123)</f>
        <v/>
      </c>
      <c r="L110" s="659" t="str">
        <f t="shared" si="3"/>
        <v/>
      </c>
      <c r="M110" s="663" t="str">
        <f>IF(基本情報入力シート!M123="","",基本情報入力シート!M123)</f>
        <v/>
      </c>
      <c r="N110" s="663" t="str">
        <f>IF(基本情報入力シート!R123="","",基本情報入力シート!R123)</f>
        <v/>
      </c>
      <c r="O110" s="671" t="str">
        <f>IF(基本情報入力シート!W123="","",基本情報入力シート!W123)</f>
        <v/>
      </c>
      <c r="P110" s="677" t="str">
        <f>IF(基本情報入力シート!X123="","",基本情報入力シート!X123)</f>
        <v/>
      </c>
      <c r="Q110" s="685" t="str">
        <f>IF(基本情報入力シート!Y123="","",基本情報入力シート!Y123)</f>
        <v/>
      </c>
      <c r="R110" s="693"/>
      <c r="S110" s="696"/>
      <c r="T110" s="708"/>
      <c r="U110" s="708"/>
      <c r="V110" s="708"/>
      <c r="W110" s="722"/>
      <c r="X110" s="732"/>
      <c r="Y110" s="708"/>
      <c r="Z110" s="708"/>
      <c r="AA110" s="708"/>
      <c r="AB110" s="708"/>
      <c r="AC110" s="708"/>
      <c r="AD110" s="708"/>
      <c r="AE110" s="761"/>
      <c r="AF110" s="761"/>
      <c r="AG110" s="761"/>
      <c r="AH110" s="772"/>
      <c r="AI110" s="777"/>
      <c r="AJ110" s="783"/>
      <c r="AK110" s="783"/>
      <c r="AL110" s="783"/>
      <c r="AM110" s="793"/>
    </row>
    <row r="111" spans="1:39" ht="27.75" customHeight="1">
      <c r="A111" s="619">
        <f t="shared" si="4"/>
        <v>92</v>
      </c>
      <c r="B111" s="632" t="str">
        <f>IF(基本情報入力シート!C124="","",基本情報入力シート!C124)</f>
        <v/>
      </c>
      <c r="C111" s="645" t="str">
        <f>IF(基本情報入力シート!D124="","",基本情報入力シート!D124)</f>
        <v/>
      </c>
      <c r="D111" s="645" t="str">
        <f>IF(基本情報入力シート!E124="","",基本情報入力シート!E124)</f>
        <v/>
      </c>
      <c r="E111" s="645" t="str">
        <f>IF(基本情報入力シート!F124="","",基本情報入力シート!F124)</f>
        <v/>
      </c>
      <c r="F111" s="645" t="str">
        <f>IF(基本情報入力シート!G124="","",基本情報入力シート!G124)</f>
        <v/>
      </c>
      <c r="G111" s="645" t="str">
        <f>IF(基本情報入力シート!H124="","",基本情報入力シート!H124)</f>
        <v/>
      </c>
      <c r="H111" s="645" t="str">
        <f>IF(基本情報入力シート!I124="","",基本情報入力シート!I124)</f>
        <v/>
      </c>
      <c r="I111" s="645" t="str">
        <f>IF(基本情報入力シート!J124="","",基本情報入力シート!J124)</f>
        <v/>
      </c>
      <c r="J111" s="645" t="str">
        <f>IF(基本情報入力シート!K124="","",基本情報入力シート!K124)</f>
        <v/>
      </c>
      <c r="K111" s="654" t="str">
        <f>IF(基本情報入力シート!L124="","",基本情報入力シート!L124)</f>
        <v/>
      </c>
      <c r="L111" s="659" t="str">
        <f t="shared" si="3"/>
        <v/>
      </c>
      <c r="M111" s="663" t="str">
        <f>IF(基本情報入力シート!M124="","",基本情報入力シート!M124)</f>
        <v/>
      </c>
      <c r="N111" s="663" t="str">
        <f>IF(基本情報入力シート!R124="","",基本情報入力シート!R124)</f>
        <v/>
      </c>
      <c r="O111" s="671" t="str">
        <f>IF(基本情報入力シート!W124="","",基本情報入力シート!W124)</f>
        <v/>
      </c>
      <c r="P111" s="677" t="str">
        <f>IF(基本情報入力シート!X124="","",基本情報入力シート!X124)</f>
        <v/>
      </c>
      <c r="Q111" s="685" t="str">
        <f>IF(基本情報入力シート!Y124="","",基本情報入力シート!Y124)</f>
        <v/>
      </c>
      <c r="R111" s="693"/>
      <c r="S111" s="696"/>
      <c r="T111" s="708"/>
      <c r="U111" s="708"/>
      <c r="V111" s="708"/>
      <c r="W111" s="722"/>
      <c r="X111" s="732"/>
      <c r="Y111" s="708"/>
      <c r="Z111" s="708"/>
      <c r="AA111" s="708"/>
      <c r="AB111" s="708"/>
      <c r="AC111" s="708"/>
      <c r="AD111" s="708"/>
      <c r="AE111" s="761"/>
      <c r="AF111" s="761"/>
      <c r="AG111" s="761"/>
      <c r="AH111" s="772"/>
      <c r="AI111" s="777"/>
      <c r="AJ111" s="783"/>
      <c r="AK111" s="783"/>
      <c r="AL111" s="783"/>
      <c r="AM111" s="793"/>
    </row>
    <row r="112" spans="1:39" ht="27.75" customHeight="1">
      <c r="A112" s="619">
        <f t="shared" si="4"/>
        <v>93</v>
      </c>
      <c r="B112" s="632" t="str">
        <f>IF(基本情報入力シート!C125="","",基本情報入力シート!C125)</f>
        <v/>
      </c>
      <c r="C112" s="645" t="str">
        <f>IF(基本情報入力シート!D125="","",基本情報入力シート!D125)</f>
        <v/>
      </c>
      <c r="D112" s="645" t="str">
        <f>IF(基本情報入力シート!E125="","",基本情報入力シート!E125)</f>
        <v/>
      </c>
      <c r="E112" s="645" t="str">
        <f>IF(基本情報入力シート!F125="","",基本情報入力シート!F125)</f>
        <v/>
      </c>
      <c r="F112" s="645" t="str">
        <f>IF(基本情報入力シート!G125="","",基本情報入力シート!G125)</f>
        <v/>
      </c>
      <c r="G112" s="645" t="str">
        <f>IF(基本情報入力シート!H125="","",基本情報入力シート!H125)</f>
        <v/>
      </c>
      <c r="H112" s="645" t="str">
        <f>IF(基本情報入力シート!I125="","",基本情報入力シート!I125)</f>
        <v/>
      </c>
      <c r="I112" s="645" t="str">
        <f>IF(基本情報入力シート!J125="","",基本情報入力シート!J125)</f>
        <v/>
      </c>
      <c r="J112" s="645" t="str">
        <f>IF(基本情報入力シート!K125="","",基本情報入力シート!K125)</f>
        <v/>
      </c>
      <c r="K112" s="654" t="str">
        <f>IF(基本情報入力シート!L125="","",基本情報入力シート!L125)</f>
        <v/>
      </c>
      <c r="L112" s="659" t="str">
        <f t="shared" si="3"/>
        <v/>
      </c>
      <c r="M112" s="663" t="str">
        <f>IF(基本情報入力シート!M125="","",基本情報入力シート!M125)</f>
        <v/>
      </c>
      <c r="N112" s="663" t="str">
        <f>IF(基本情報入力シート!R125="","",基本情報入力シート!R125)</f>
        <v/>
      </c>
      <c r="O112" s="671" t="str">
        <f>IF(基本情報入力シート!W125="","",基本情報入力シート!W125)</f>
        <v/>
      </c>
      <c r="P112" s="677" t="str">
        <f>IF(基本情報入力シート!X125="","",基本情報入力シート!X125)</f>
        <v/>
      </c>
      <c r="Q112" s="685" t="str">
        <f>IF(基本情報入力シート!Y125="","",基本情報入力シート!Y125)</f>
        <v/>
      </c>
      <c r="R112" s="693"/>
      <c r="S112" s="696"/>
      <c r="T112" s="708"/>
      <c r="U112" s="708"/>
      <c r="V112" s="708"/>
      <c r="W112" s="722"/>
      <c r="X112" s="732"/>
      <c r="Y112" s="708"/>
      <c r="Z112" s="708"/>
      <c r="AA112" s="708"/>
      <c r="AB112" s="708"/>
      <c r="AC112" s="708"/>
      <c r="AD112" s="708"/>
      <c r="AE112" s="761"/>
      <c r="AF112" s="761"/>
      <c r="AG112" s="761"/>
      <c r="AH112" s="772"/>
      <c r="AI112" s="777"/>
      <c r="AJ112" s="783"/>
      <c r="AK112" s="783"/>
      <c r="AL112" s="783"/>
      <c r="AM112" s="793"/>
    </row>
    <row r="113" spans="1:39" ht="27.75" customHeight="1">
      <c r="A113" s="619">
        <f t="shared" si="4"/>
        <v>94</v>
      </c>
      <c r="B113" s="632" t="str">
        <f>IF(基本情報入力シート!C126="","",基本情報入力シート!C126)</f>
        <v/>
      </c>
      <c r="C113" s="645" t="str">
        <f>IF(基本情報入力シート!D126="","",基本情報入力シート!D126)</f>
        <v/>
      </c>
      <c r="D113" s="645" t="str">
        <f>IF(基本情報入力シート!E126="","",基本情報入力シート!E126)</f>
        <v/>
      </c>
      <c r="E113" s="645" t="str">
        <f>IF(基本情報入力シート!F126="","",基本情報入力シート!F126)</f>
        <v/>
      </c>
      <c r="F113" s="645" t="str">
        <f>IF(基本情報入力シート!G126="","",基本情報入力シート!G126)</f>
        <v/>
      </c>
      <c r="G113" s="645" t="str">
        <f>IF(基本情報入力シート!H126="","",基本情報入力シート!H126)</f>
        <v/>
      </c>
      <c r="H113" s="645" t="str">
        <f>IF(基本情報入力シート!I126="","",基本情報入力シート!I126)</f>
        <v/>
      </c>
      <c r="I113" s="645" t="str">
        <f>IF(基本情報入力シート!J126="","",基本情報入力シート!J126)</f>
        <v/>
      </c>
      <c r="J113" s="645" t="str">
        <f>IF(基本情報入力シート!K126="","",基本情報入力シート!K126)</f>
        <v/>
      </c>
      <c r="K113" s="654" t="str">
        <f>IF(基本情報入力シート!L126="","",基本情報入力シート!L126)</f>
        <v/>
      </c>
      <c r="L113" s="659" t="str">
        <f t="shared" si="3"/>
        <v/>
      </c>
      <c r="M113" s="663" t="str">
        <f>IF(基本情報入力シート!M126="","",基本情報入力シート!M126)</f>
        <v/>
      </c>
      <c r="N113" s="663" t="str">
        <f>IF(基本情報入力シート!R126="","",基本情報入力シート!R126)</f>
        <v/>
      </c>
      <c r="O113" s="671" t="str">
        <f>IF(基本情報入力シート!W126="","",基本情報入力シート!W126)</f>
        <v/>
      </c>
      <c r="P113" s="677" t="str">
        <f>IF(基本情報入力シート!X126="","",基本情報入力シート!X126)</f>
        <v/>
      </c>
      <c r="Q113" s="685" t="str">
        <f>IF(基本情報入力シート!Y126="","",基本情報入力シート!Y126)</f>
        <v/>
      </c>
      <c r="R113" s="693"/>
      <c r="S113" s="696"/>
      <c r="T113" s="708"/>
      <c r="U113" s="708"/>
      <c r="V113" s="708"/>
      <c r="W113" s="722"/>
      <c r="X113" s="732"/>
      <c r="Y113" s="708"/>
      <c r="Z113" s="708"/>
      <c r="AA113" s="708"/>
      <c r="AB113" s="708"/>
      <c r="AC113" s="708"/>
      <c r="AD113" s="708"/>
      <c r="AE113" s="761"/>
      <c r="AF113" s="761"/>
      <c r="AG113" s="761"/>
      <c r="AH113" s="772"/>
      <c r="AI113" s="777"/>
      <c r="AJ113" s="783"/>
      <c r="AK113" s="783"/>
      <c r="AL113" s="783"/>
      <c r="AM113" s="793"/>
    </row>
    <row r="114" spans="1:39" ht="27.75" customHeight="1">
      <c r="A114" s="619">
        <f t="shared" si="4"/>
        <v>95</v>
      </c>
      <c r="B114" s="632" t="str">
        <f>IF(基本情報入力シート!C127="","",基本情報入力シート!C127)</f>
        <v/>
      </c>
      <c r="C114" s="645" t="str">
        <f>IF(基本情報入力シート!D127="","",基本情報入力シート!D127)</f>
        <v/>
      </c>
      <c r="D114" s="645" t="str">
        <f>IF(基本情報入力シート!E127="","",基本情報入力シート!E127)</f>
        <v/>
      </c>
      <c r="E114" s="645" t="str">
        <f>IF(基本情報入力シート!F127="","",基本情報入力シート!F127)</f>
        <v/>
      </c>
      <c r="F114" s="645" t="str">
        <f>IF(基本情報入力シート!G127="","",基本情報入力シート!G127)</f>
        <v/>
      </c>
      <c r="G114" s="645" t="str">
        <f>IF(基本情報入力シート!H127="","",基本情報入力シート!H127)</f>
        <v/>
      </c>
      <c r="H114" s="645" t="str">
        <f>IF(基本情報入力シート!I127="","",基本情報入力シート!I127)</f>
        <v/>
      </c>
      <c r="I114" s="645" t="str">
        <f>IF(基本情報入力シート!J127="","",基本情報入力シート!J127)</f>
        <v/>
      </c>
      <c r="J114" s="645" t="str">
        <f>IF(基本情報入力シート!K127="","",基本情報入力シート!K127)</f>
        <v/>
      </c>
      <c r="K114" s="654" t="str">
        <f>IF(基本情報入力シート!L127="","",基本情報入力シート!L127)</f>
        <v/>
      </c>
      <c r="L114" s="659" t="str">
        <f t="shared" si="3"/>
        <v/>
      </c>
      <c r="M114" s="663" t="str">
        <f>IF(基本情報入力シート!M127="","",基本情報入力シート!M127)</f>
        <v/>
      </c>
      <c r="N114" s="663" t="str">
        <f>IF(基本情報入力シート!R127="","",基本情報入力シート!R127)</f>
        <v/>
      </c>
      <c r="O114" s="671" t="str">
        <f>IF(基本情報入力シート!W127="","",基本情報入力シート!W127)</f>
        <v/>
      </c>
      <c r="P114" s="677" t="str">
        <f>IF(基本情報入力シート!X127="","",基本情報入力シート!X127)</f>
        <v/>
      </c>
      <c r="Q114" s="685" t="str">
        <f>IF(基本情報入力シート!Y127="","",基本情報入力シート!Y127)</f>
        <v/>
      </c>
      <c r="R114" s="693"/>
      <c r="S114" s="696"/>
      <c r="T114" s="708"/>
      <c r="U114" s="708"/>
      <c r="V114" s="708"/>
      <c r="W114" s="722"/>
      <c r="X114" s="732"/>
      <c r="Y114" s="708"/>
      <c r="Z114" s="708"/>
      <c r="AA114" s="708"/>
      <c r="AB114" s="708"/>
      <c r="AC114" s="708"/>
      <c r="AD114" s="708"/>
      <c r="AE114" s="761"/>
      <c r="AF114" s="761"/>
      <c r="AG114" s="761"/>
      <c r="AH114" s="772"/>
      <c r="AI114" s="777"/>
      <c r="AJ114" s="783"/>
      <c r="AK114" s="783"/>
      <c r="AL114" s="783"/>
      <c r="AM114" s="793"/>
    </row>
    <row r="115" spans="1:39" ht="27.75" customHeight="1">
      <c r="A115" s="619">
        <f t="shared" si="4"/>
        <v>96</v>
      </c>
      <c r="B115" s="632" t="str">
        <f>IF(基本情報入力シート!C128="","",基本情報入力シート!C128)</f>
        <v/>
      </c>
      <c r="C115" s="645" t="str">
        <f>IF(基本情報入力シート!D128="","",基本情報入力シート!D128)</f>
        <v/>
      </c>
      <c r="D115" s="645" t="str">
        <f>IF(基本情報入力シート!E128="","",基本情報入力シート!E128)</f>
        <v/>
      </c>
      <c r="E115" s="645" t="str">
        <f>IF(基本情報入力シート!F128="","",基本情報入力シート!F128)</f>
        <v/>
      </c>
      <c r="F115" s="645" t="str">
        <f>IF(基本情報入力シート!G128="","",基本情報入力シート!G128)</f>
        <v/>
      </c>
      <c r="G115" s="645" t="str">
        <f>IF(基本情報入力シート!H128="","",基本情報入力シート!H128)</f>
        <v/>
      </c>
      <c r="H115" s="645" t="str">
        <f>IF(基本情報入力シート!I128="","",基本情報入力シート!I128)</f>
        <v/>
      </c>
      <c r="I115" s="645" t="str">
        <f>IF(基本情報入力シート!J128="","",基本情報入力シート!J128)</f>
        <v/>
      </c>
      <c r="J115" s="645" t="str">
        <f>IF(基本情報入力シート!K128="","",基本情報入力シート!K128)</f>
        <v/>
      </c>
      <c r="K115" s="654" t="str">
        <f>IF(基本情報入力シート!L128="","",基本情報入力シート!L128)</f>
        <v/>
      </c>
      <c r="L115" s="659" t="str">
        <f t="shared" si="3"/>
        <v/>
      </c>
      <c r="M115" s="663" t="str">
        <f>IF(基本情報入力シート!M128="","",基本情報入力シート!M128)</f>
        <v/>
      </c>
      <c r="N115" s="663" t="str">
        <f>IF(基本情報入力シート!R128="","",基本情報入力シート!R128)</f>
        <v/>
      </c>
      <c r="O115" s="671" t="str">
        <f>IF(基本情報入力シート!W128="","",基本情報入力シート!W128)</f>
        <v/>
      </c>
      <c r="P115" s="677" t="str">
        <f>IF(基本情報入力シート!X128="","",基本情報入力シート!X128)</f>
        <v/>
      </c>
      <c r="Q115" s="685" t="str">
        <f>IF(基本情報入力シート!Y128="","",基本情報入力シート!Y128)</f>
        <v/>
      </c>
      <c r="R115" s="693"/>
      <c r="S115" s="696"/>
      <c r="T115" s="708"/>
      <c r="U115" s="708"/>
      <c r="V115" s="708"/>
      <c r="W115" s="722"/>
      <c r="X115" s="732"/>
      <c r="Y115" s="708"/>
      <c r="Z115" s="708"/>
      <c r="AA115" s="708"/>
      <c r="AB115" s="708"/>
      <c r="AC115" s="708"/>
      <c r="AD115" s="708"/>
      <c r="AE115" s="761"/>
      <c r="AF115" s="761"/>
      <c r="AG115" s="761"/>
      <c r="AH115" s="772"/>
      <c r="AI115" s="777"/>
      <c r="AJ115" s="783"/>
      <c r="AK115" s="783"/>
      <c r="AL115" s="783"/>
      <c r="AM115" s="793"/>
    </row>
    <row r="116" spans="1:39" ht="27.75" customHeight="1">
      <c r="A116" s="619">
        <f t="shared" si="4"/>
        <v>97</v>
      </c>
      <c r="B116" s="632" t="str">
        <f>IF(基本情報入力シート!C129="","",基本情報入力シート!C129)</f>
        <v/>
      </c>
      <c r="C116" s="645" t="str">
        <f>IF(基本情報入力シート!D129="","",基本情報入力シート!D129)</f>
        <v/>
      </c>
      <c r="D116" s="645" t="str">
        <f>IF(基本情報入力シート!E129="","",基本情報入力シート!E129)</f>
        <v/>
      </c>
      <c r="E116" s="645" t="str">
        <f>IF(基本情報入力シート!F129="","",基本情報入力シート!F129)</f>
        <v/>
      </c>
      <c r="F116" s="645" t="str">
        <f>IF(基本情報入力シート!G129="","",基本情報入力シート!G129)</f>
        <v/>
      </c>
      <c r="G116" s="645" t="str">
        <f>IF(基本情報入力シート!H129="","",基本情報入力シート!H129)</f>
        <v/>
      </c>
      <c r="H116" s="645" t="str">
        <f>IF(基本情報入力シート!I129="","",基本情報入力シート!I129)</f>
        <v/>
      </c>
      <c r="I116" s="645" t="str">
        <f>IF(基本情報入力シート!J129="","",基本情報入力シート!J129)</f>
        <v/>
      </c>
      <c r="J116" s="645" t="str">
        <f>IF(基本情報入力シート!K129="","",基本情報入力シート!K129)</f>
        <v/>
      </c>
      <c r="K116" s="654" t="str">
        <f>IF(基本情報入力シート!L129="","",基本情報入力シート!L129)</f>
        <v/>
      </c>
      <c r="L116" s="659" t="str">
        <f t="shared" si="3"/>
        <v/>
      </c>
      <c r="M116" s="663" t="str">
        <f>IF(基本情報入力シート!M129="","",基本情報入力シート!M129)</f>
        <v/>
      </c>
      <c r="N116" s="663" t="str">
        <f>IF(基本情報入力シート!R129="","",基本情報入力シート!R129)</f>
        <v/>
      </c>
      <c r="O116" s="671" t="str">
        <f>IF(基本情報入力シート!W129="","",基本情報入力シート!W129)</f>
        <v/>
      </c>
      <c r="P116" s="677" t="str">
        <f>IF(基本情報入力シート!X129="","",基本情報入力シート!X129)</f>
        <v/>
      </c>
      <c r="Q116" s="685" t="str">
        <f>IF(基本情報入力シート!Y129="","",基本情報入力シート!Y129)</f>
        <v/>
      </c>
      <c r="R116" s="693"/>
      <c r="S116" s="696"/>
      <c r="T116" s="708"/>
      <c r="U116" s="708"/>
      <c r="V116" s="708"/>
      <c r="W116" s="722"/>
      <c r="X116" s="732"/>
      <c r="Y116" s="708"/>
      <c r="Z116" s="708"/>
      <c r="AA116" s="708"/>
      <c r="AB116" s="708"/>
      <c r="AC116" s="708"/>
      <c r="AD116" s="708"/>
      <c r="AE116" s="761"/>
      <c r="AF116" s="761"/>
      <c r="AG116" s="761"/>
      <c r="AH116" s="772"/>
      <c r="AI116" s="777"/>
      <c r="AJ116" s="783"/>
      <c r="AK116" s="783"/>
      <c r="AL116" s="783"/>
      <c r="AM116" s="793"/>
    </row>
    <row r="117" spans="1:39" ht="27.75" customHeight="1">
      <c r="A117" s="619">
        <f t="shared" si="4"/>
        <v>98</v>
      </c>
      <c r="B117" s="632" t="str">
        <f>IF(基本情報入力シート!C130="","",基本情報入力シート!C130)</f>
        <v/>
      </c>
      <c r="C117" s="645" t="str">
        <f>IF(基本情報入力シート!D130="","",基本情報入力シート!D130)</f>
        <v/>
      </c>
      <c r="D117" s="645" t="str">
        <f>IF(基本情報入力シート!E130="","",基本情報入力シート!E130)</f>
        <v/>
      </c>
      <c r="E117" s="645" t="str">
        <f>IF(基本情報入力シート!F130="","",基本情報入力シート!F130)</f>
        <v/>
      </c>
      <c r="F117" s="645" t="str">
        <f>IF(基本情報入力シート!G130="","",基本情報入力シート!G130)</f>
        <v/>
      </c>
      <c r="G117" s="645" t="str">
        <f>IF(基本情報入力シート!H130="","",基本情報入力シート!H130)</f>
        <v/>
      </c>
      <c r="H117" s="645" t="str">
        <f>IF(基本情報入力シート!I130="","",基本情報入力シート!I130)</f>
        <v/>
      </c>
      <c r="I117" s="645" t="str">
        <f>IF(基本情報入力シート!J130="","",基本情報入力シート!J130)</f>
        <v/>
      </c>
      <c r="J117" s="645" t="str">
        <f>IF(基本情報入力シート!K130="","",基本情報入力シート!K130)</f>
        <v/>
      </c>
      <c r="K117" s="654" t="str">
        <f>IF(基本情報入力シート!L130="","",基本情報入力シート!L130)</f>
        <v/>
      </c>
      <c r="L117" s="659" t="str">
        <f t="shared" si="3"/>
        <v/>
      </c>
      <c r="M117" s="663" t="str">
        <f>IF(基本情報入力シート!M130="","",基本情報入力シート!M130)</f>
        <v/>
      </c>
      <c r="N117" s="663" t="str">
        <f>IF(基本情報入力シート!R130="","",基本情報入力シート!R130)</f>
        <v/>
      </c>
      <c r="O117" s="671" t="str">
        <f>IF(基本情報入力シート!W130="","",基本情報入力シート!W130)</f>
        <v/>
      </c>
      <c r="P117" s="677" t="str">
        <f>IF(基本情報入力シート!X130="","",基本情報入力シート!X130)</f>
        <v/>
      </c>
      <c r="Q117" s="685" t="str">
        <f>IF(基本情報入力シート!Y130="","",基本情報入力シート!Y130)</f>
        <v/>
      </c>
      <c r="R117" s="693"/>
      <c r="S117" s="696"/>
      <c r="T117" s="708"/>
      <c r="U117" s="708"/>
      <c r="V117" s="708"/>
      <c r="W117" s="722"/>
      <c r="X117" s="732"/>
      <c r="Y117" s="708"/>
      <c r="Z117" s="708"/>
      <c r="AA117" s="708"/>
      <c r="AB117" s="708"/>
      <c r="AC117" s="708"/>
      <c r="AD117" s="708"/>
      <c r="AE117" s="761"/>
      <c r="AF117" s="761"/>
      <c r="AG117" s="761"/>
      <c r="AH117" s="772"/>
      <c r="AI117" s="777"/>
      <c r="AJ117" s="783"/>
      <c r="AK117" s="783"/>
      <c r="AL117" s="783"/>
      <c r="AM117" s="793"/>
    </row>
    <row r="118" spans="1:39" ht="27.75" customHeight="1">
      <c r="A118" s="619">
        <f t="shared" si="4"/>
        <v>99</v>
      </c>
      <c r="B118" s="632" t="str">
        <f>IF(基本情報入力シート!C131="","",基本情報入力シート!C131)</f>
        <v/>
      </c>
      <c r="C118" s="645" t="str">
        <f>IF(基本情報入力シート!D131="","",基本情報入力シート!D131)</f>
        <v/>
      </c>
      <c r="D118" s="645" t="str">
        <f>IF(基本情報入力シート!E131="","",基本情報入力シート!E131)</f>
        <v/>
      </c>
      <c r="E118" s="645" t="str">
        <f>IF(基本情報入力シート!F131="","",基本情報入力シート!F131)</f>
        <v/>
      </c>
      <c r="F118" s="645" t="str">
        <f>IF(基本情報入力シート!G131="","",基本情報入力シート!G131)</f>
        <v/>
      </c>
      <c r="G118" s="645" t="str">
        <f>IF(基本情報入力シート!H131="","",基本情報入力シート!H131)</f>
        <v/>
      </c>
      <c r="H118" s="645" t="str">
        <f>IF(基本情報入力シート!I131="","",基本情報入力シート!I131)</f>
        <v/>
      </c>
      <c r="I118" s="645" t="str">
        <f>IF(基本情報入力シート!J131="","",基本情報入力シート!J131)</f>
        <v/>
      </c>
      <c r="J118" s="645" t="str">
        <f>IF(基本情報入力シート!K131="","",基本情報入力シート!K131)</f>
        <v/>
      </c>
      <c r="K118" s="654" t="str">
        <f>IF(基本情報入力シート!L131="","",基本情報入力シート!L131)</f>
        <v/>
      </c>
      <c r="L118" s="659" t="str">
        <f t="shared" si="3"/>
        <v/>
      </c>
      <c r="M118" s="663" t="str">
        <f>IF(基本情報入力シート!M131="","",基本情報入力シート!M131)</f>
        <v/>
      </c>
      <c r="N118" s="663" t="str">
        <f>IF(基本情報入力シート!R131="","",基本情報入力シート!R131)</f>
        <v/>
      </c>
      <c r="O118" s="671" t="str">
        <f>IF(基本情報入力シート!W131="","",基本情報入力シート!W131)</f>
        <v/>
      </c>
      <c r="P118" s="677" t="str">
        <f>IF(基本情報入力シート!X131="","",基本情報入力シート!X131)</f>
        <v/>
      </c>
      <c r="Q118" s="685" t="str">
        <f>IF(基本情報入力シート!Y131="","",基本情報入力シート!Y131)</f>
        <v/>
      </c>
      <c r="R118" s="693"/>
      <c r="S118" s="696"/>
      <c r="T118" s="708"/>
      <c r="U118" s="708"/>
      <c r="V118" s="708"/>
      <c r="W118" s="722"/>
      <c r="X118" s="732"/>
      <c r="Y118" s="708"/>
      <c r="Z118" s="708"/>
      <c r="AA118" s="708"/>
      <c r="AB118" s="708"/>
      <c r="AC118" s="708"/>
      <c r="AD118" s="708"/>
      <c r="AE118" s="761"/>
      <c r="AF118" s="761"/>
      <c r="AG118" s="761"/>
      <c r="AH118" s="772"/>
      <c r="AI118" s="777"/>
      <c r="AJ118" s="783"/>
      <c r="AK118" s="783"/>
      <c r="AL118" s="783"/>
      <c r="AM118" s="793"/>
    </row>
    <row r="119" spans="1:39" ht="27.75" customHeight="1">
      <c r="A119" s="619">
        <f t="shared" si="4"/>
        <v>100</v>
      </c>
      <c r="B119" s="632" t="str">
        <f>IF(基本情報入力シート!C132="","",基本情報入力シート!C132)</f>
        <v/>
      </c>
      <c r="C119" s="645" t="str">
        <f>IF(基本情報入力シート!D132="","",基本情報入力シート!D132)</f>
        <v/>
      </c>
      <c r="D119" s="645" t="str">
        <f>IF(基本情報入力シート!E132="","",基本情報入力シート!E132)</f>
        <v/>
      </c>
      <c r="E119" s="645" t="str">
        <f>IF(基本情報入力シート!F132="","",基本情報入力シート!F132)</f>
        <v/>
      </c>
      <c r="F119" s="645" t="str">
        <f>IF(基本情報入力シート!G132="","",基本情報入力シート!G132)</f>
        <v/>
      </c>
      <c r="G119" s="645" t="str">
        <f>IF(基本情報入力シート!H132="","",基本情報入力シート!H132)</f>
        <v/>
      </c>
      <c r="H119" s="645" t="str">
        <f>IF(基本情報入力シート!I132="","",基本情報入力シート!I132)</f>
        <v/>
      </c>
      <c r="I119" s="645" t="str">
        <f>IF(基本情報入力シート!J132="","",基本情報入力シート!J132)</f>
        <v/>
      </c>
      <c r="J119" s="645" t="str">
        <f>IF(基本情報入力シート!K132="","",基本情報入力シート!K132)</f>
        <v/>
      </c>
      <c r="K119" s="654" t="str">
        <f>IF(基本情報入力シート!L132="","",基本情報入力シート!L132)</f>
        <v/>
      </c>
      <c r="L119" s="659" t="str">
        <f t="shared" si="3"/>
        <v/>
      </c>
      <c r="M119" s="663" t="str">
        <f>IF(基本情報入力シート!M132="","",基本情報入力シート!M132)</f>
        <v/>
      </c>
      <c r="N119" s="663" t="str">
        <f>IF(基本情報入力シート!R132="","",基本情報入力シート!R132)</f>
        <v/>
      </c>
      <c r="O119" s="671" t="str">
        <f>IF(基本情報入力シート!W132="","",基本情報入力シート!W132)</f>
        <v/>
      </c>
      <c r="P119" s="677" t="str">
        <f>IF(基本情報入力シート!X132="","",基本情報入力シート!X132)</f>
        <v/>
      </c>
      <c r="Q119" s="684" t="str">
        <f>IF(基本情報入力シート!Y132="","",基本情報入力シート!Y132)</f>
        <v/>
      </c>
      <c r="R119" s="693"/>
      <c r="S119" s="697"/>
      <c r="T119" s="709"/>
      <c r="U119" s="709"/>
      <c r="V119" s="709"/>
      <c r="W119" s="723"/>
      <c r="X119" s="733"/>
      <c r="Y119" s="709"/>
      <c r="Z119" s="709"/>
      <c r="AA119" s="709"/>
      <c r="AB119" s="709"/>
      <c r="AC119" s="709"/>
      <c r="AD119" s="709"/>
      <c r="AE119" s="760"/>
      <c r="AF119" s="760"/>
      <c r="AG119" s="760"/>
      <c r="AH119" s="771"/>
      <c r="AI119" s="777"/>
      <c r="AJ119" s="783"/>
      <c r="AK119" s="783"/>
      <c r="AL119" s="783"/>
      <c r="AM119" s="793"/>
    </row>
    <row r="120" spans="1:39">
      <c r="A120" s="620"/>
      <c r="B120" s="633"/>
      <c r="C120" s="646"/>
      <c r="D120" s="646"/>
      <c r="E120" s="646"/>
      <c r="F120" s="646"/>
      <c r="G120" s="646"/>
      <c r="H120" s="646"/>
      <c r="I120" s="646"/>
      <c r="J120" s="646"/>
      <c r="K120" s="646"/>
      <c r="L120" s="646"/>
      <c r="M120" s="646"/>
      <c r="N120" s="646"/>
      <c r="O120" s="646"/>
      <c r="Q120" s="377"/>
      <c r="R120" s="377"/>
      <c r="S120" s="147"/>
      <c r="T120" s="147"/>
      <c r="U120" s="147"/>
      <c r="V120" s="220"/>
      <c r="W120" s="724"/>
      <c r="X120" s="734"/>
      <c r="Y120" s="734"/>
      <c r="Z120" s="734"/>
      <c r="AA120" s="734"/>
      <c r="AB120" s="716"/>
      <c r="AC120" s="716"/>
      <c r="AD120" s="734"/>
      <c r="AE120" s="734"/>
      <c r="AF120" s="734"/>
      <c r="AG120" s="734"/>
      <c r="AH120" s="734"/>
      <c r="AI120" s="734"/>
      <c r="AJ120" s="734"/>
      <c r="AK120" s="734"/>
      <c r="AL120" s="734"/>
      <c r="AM120" s="734"/>
    </row>
    <row r="121" spans="1:39">
      <c r="A121" s="610"/>
      <c r="C121" s="610"/>
      <c r="D121" s="610"/>
      <c r="E121" s="610"/>
      <c r="F121" s="610"/>
      <c r="G121" s="610"/>
      <c r="H121" s="610"/>
      <c r="I121" s="610"/>
      <c r="J121" s="610"/>
      <c r="K121" s="610"/>
      <c r="L121" s="610"/>
      <c r="M121" s="610"/>
      <c r="N121" s="610"/>
      <c r="O121" s="610"/>
      <c r="P121" s="610"/>
      <c r="Q121" s="610"/>
      <c r="R121" s="610"/>
      <c r="S121" s="610"/>
      <c r="T121" s="610"/>
      <c r="U121" s="610"/>
      <c r="V121" s="610"/>
      <c r="W121" s="610"/>
      <c r="X121" s="610"/>
      <c r="Y121" s="610"/>
      <c r="Z121" s="610"/>
      <c r="AA121" s="610"/>
      <c r="AB121" s="610"/>
      <c r="AC121" s="610"/>
      <c r="AD121" s="610"/>
      <c r="AE121" s="610"/>
      <c r="AF121" s="610"/>
      <c r="AG121" s="610"/>
    </row>
    <row r="122" spans="1:39">
      <c r="A122" s="610"/>
      <c r="C122" s="610"/>
      <c r="D122" s="610"/>
      <c r="E122" s="610"/>
      <c r="F122" s="610"/>
      <c r="G122" s="610"/>
      <c r="H122" s="610"/>
      <c r="I122" s="610"/>
      <c r="J122" s="610"/>
      <c r="K122" s="610"/>
      <c r="L122" s="610"/>
      <c r="M122" s="610"/>
      <c r="N122" s="610"/>
      <c r="O122" s="610"/>
      <c r="P122" s="610"/>
      <c r="Q122" s="610"/>
      <c r="R122" s="610"/>
      <c r="S122" s="610"/>
      <c r="T122" s="610"/>
      <c r="U122" s="610"/>
      <c r="V122" s="610"/>
      <c r="W122" s="610"/>
      <c r="X122" s="610"/>
      <c r="Y122" s="610"/>
      <c r="Z122" s="610"/>
      <c r="AA122" s="610"/>
      <c r="AB122" s="610"/>
      <c r="AC122" s="610"/>
      <c r="AD122" s="610"/>
      <c r="AE122" s="610"/>
      <c r="AF122" s="610"/>
      <c r="AG122" s="610"/>
    </row>
    <row r="123" spans="1:39">
      <c r="A123" s="610"/>
      <c r="C123" s="634"/>
      <c r="D123" s="634"/>
      <c r="E123" s="634"/>
      <c r="F123" s="634"/>
      <c r="G123" s="634"/>
      <c r="H123" s="634"/>
      <c r="I123" s="634"/>
      <c r="J123" s="634"/>
      <c r="K123" s="634"/>
      <c r="L123" s="634"/>
      <c r="M123" s="634"/>
      <c r="N123" s="634"/>
      <c r="O123" s="634"/>
      <c r="P123" s="634"/>
      <c r="Q123" s="610"/>
      <c r="R123" s="610"/>
      <c r="S123" s="610"/>
      <c r="T123" s="610"/>
      <c r="U123" s="610"/>
      <c r="V123" s="610"/>
      <c r="W123" s="610"/>
      <c r="X123" s="610"/>
      <c r="Y123" s="610"/>
      <c r="Z123" s="610"/>
      <c r="AA123" s="610"/>
      <c r="AB123" s="610"/>
      <c r="AC123" s="610"/>
      <c r="AD123" s="610"/>
      <c r="AE123" s="610"/>
      <c r="AF123" s="610"/>
      <c r="AG123" s="610"/>
    </row>
    <row r="124" spans="1:39">
      <c r="A124" s="610"/>
      <c r="B124" s="634"/>
      <c r="C124" s="610"/>
      <c r="D124" s="610"/>
      <c r="E124" s="610"/>
      <c r="F124" s="610"/>
      <c r="G124" s="610"/>
      <c r="H124" s="610"/>
      <c r="I124" s="610"/>
      <c r="J124" s="610"/>
      <c r="K124" s="610"/>
      <c r="L124" s="610"/>
      <c r="M124" s="610"/>
      <c r="N124" s="610"/>
      <c r="O124" s="610"/>
      <c r="P124" s="610"/>
      <c r="Q124" s="610"/>
      <c r="R124" s="610"/>
      <c r="S124" s="610"/>
      <c r="T124" s="610"/>
      <c r="U124" s="610"/>
      <c r="V124" s="610"/>
      <c r="W124" s="610"/>
      <c r="X124" s="610"/>
      <c r="Y124" s="610"/>
      <c r="Z124" s="610"/>
      <c r="AA124" s="610"/>
      <c r="AB124" s="610"/>
      <c r="AC124" s="610"/>
      <c r="AD124" s="610"/>
      <c r="AE124" s="610"/>
      <c r="AF124" s="610"/>
      <c r="AG124" s="610"/>
    </row>
  </sheetData>
  <autoFilter ref="M18:AL18"/>
  <mergeCells count="50">
    <mergeCell ref="A3:C3"/>
    <mergeCell ref="D3:P3"/>
    <mergeCell ref="R5:T5"/>
    <mergeCell ref="Y5:AA5"/>
    <mergeCell ref="B7:P7"/>
    <mergeCell ref="V7:W7"/>
    <mergeCell ref="B8:P8"/>
    <mergeCell ref="V8:W8"/>
    <mergeCell ref="B9:P9"/>
    <mergeCell ref="B11:AD11"/>
    <mergeCell ref="T15:U15"/>
    <mergeCell ref="Y15:AA15"/>
    <mergeCell ref="AJ15:AL15"/>
    <mergeCell ref="B19:Q19"/>
    <mergeCell ref="B5:P6"/>
    <mergeCell ref="Q5:Q6"/>
    <mergeCell ref="V5:W6"/>
    <mergeCell ref="X5:X6"/>
    <mergeCell ref="AE5:AE6"/>
    <mergeCell ref="A13:A16"/>
    <mergeCell ref="B13:K17"/>
    <mergeCell ref="M13:M17"/>
    <mergeCell ref="N13:O14"/>
    <mergeCell ref="P13:P17"/>
    <mergeCell ref="Q13:Q17"/>
    <mergeCell ref="R14:R17"/>
    <mergeCell ref="S14:S17"/>
    <mergeCell ref="V14:V17"/>
    <mergeCell ref="W14:W17"/>
    <mergeCell ref="X14:X17"/>
    <mergeCell ref="AB14:AD15"/>
    <mergeCell ref="AE14:AG15"/>
    <mergeCell ref="AH14:AH17"/>
    <mergeCell ref="AI14:AI17"/>
    <mergeCell ref="N15:N17"/>
    <mergeCell ref="O15:O17"/>
    <mergeCell ref="T16:T17"/>
    <mergeCell ref="U16:U17"/>
    <mergeCell ref="Y16:Y17"/>
    <mergeCell ref="Z16:Z17"/>
    <mergeCell ref="AA16:AA17"/>
    <mergeCell ref="AB16:AB17"/>
    <mergeCell ref="AC16:AC17"/>
    <mergeCell ref="AD16:AD17"/>
    <mergeCell ref="AE16:AE17"/>
    <mergeCell ref="AF16:AF17"/>
    <mergeCell ref="AG16:AG17"/>
    <mergeCell ref="AJ16:AJ17"/>
    <mergeCell ref="AK16:AK17"/>
    <mergeCell ref="AL16:AL17"/>
  </mergeCells>
  <phoneticPr fontId="3"/>
  <dataValidations count="2">
    <dataValidation type="list" allowBlank="1" showDropDown="0" showInputMessage="1" showErrorMessage="1" sqref="W20:W119">
      <formula1>"特定加算Ⅰ,特定加算Ⅱ,区分なし"</formula1>
    </dataValidation>
    <dataValidation type="list" allowBlank="1" showDropDown="0" showInputMessage="1" showErrorMessage="1" sqref="R20:R119">
      <formula1>"加算Ⅰ,加算Ⅱ,加算Ⅲ"</formula1>
    </dataValidation>
  </dataValidations>
  <printOptions horizontalCentered="1"/>
  <pageMargins left="0.51181102362204722" right="0.51181102362204722" top="0.74803149606299213" bottom="0.74803149606299213" header="0.31496062992125984" footer="0.31496062992125984"/>
  <pageSetup paperSize="9" scale="32" fitToWidth="1" fitToHeight="1"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'【参考】サービス名一覧'!$A$4:$A$33</xm:f>
          </x14:formula1>
          <xm:sqref>Q20:Q119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E121"/>
  <sheetViews>
    <sheetView tabSelected="1" view="pageBreakPreview" topLeftCell="A10" zoomScale="85" zoomScaleNormal="120" zoomScaleSheetLayoutView="85" workbookViewId="0">
      <selection activeCell="U18" sqref="U18"/>
    </sheetView>
  </sheetViews>
  <sheetFormatPr defaultColWidth="9" defaultRowHeight="13.5"/>
  <cols>
    <col min="1" max="1" width="4" style="35" customWidth="1"/>
    <col min="2" max="4" width="2" style="35" customWidth="1"/>
    <col min="5" max="5" width="1.875" style="35" customWidth="1"/>
    <col min="6" max="9" width="2" style="35" customWidth="1"/>
    <col min="10" max="10" width="2.125" style="35" customWidth="1"/>
    <col min="11" max="11" width="2" style="35" customWidth="1"/>
    <col min="12" max="12" width="2" style="35" hidden="1" customWidth="1"/>
    <col min="13" max="14" width="7.5" style="35" bestFit="1" customWidth="1"/>
    <col min="15" max="15" width="8.75" style="35" customWidth="1"/>
    <col min="16" max="17" width="17" style="35" customWidth="1"/>
    <col min="18" max="21" width="16.25" style="117" customWidth="1"/>
    <col min="22" max="25" width="10.625" style="35" customWidth="1"/>
    <col min="26" max="30" width="9.25" style="35" customWidth="1"/>
    <col min="31" max="31" width="10.5" style="35" customWidth="1"/>
    <col min="32" max="32" width="9.375" style="35" customWidth="1"/>
    <col min="33" max="33" width="9.875" style="35" customWidth="1"/>
    <col min="34" max="34" width="9.375" style="35" customWidth="1"/>
    <col min="35" max="35" width="10.125" style="35" customWidth="1"/>
    <col min="36" max="36" width="9.375" style="35" customWidth="1"/>
    <col min="37" max="16384" width="9" style="35"/>
  </cols>
  <sheetData>
    <row r="1" spans="1:31">
      <c r="A1" s="609" t="s">
        <v>248</v>
      </c>
      <c r="B1" s="609"/>
      <c r="C1" s="610"/>
      <c r="D1" s="610"/>
      <c r="E1" s="610"/>
      <c r="F1" s="610"/>
      <c r="G1" s="610"/>
      <c r="H1" s="610"/>
      <c r="J1" s="610"/>
      <c r="K1" s="610"/>
      <c r="L1" s="610"/>
      <c r="M1" s="610" t="s">
        <v>249</v>
      </c>
      <c r="N1" s="610"/>
      <c r="O1" s="610"/>
      <c r="P1" s="610"/>
      <c r="Q1" s="610"/>
      <c r="R1" s="794"/>
      <c r="S1" s="794"/>
      <c r="T1" s="794"/>
      <c r="U1" s="794"/>
      <c r="V1" s="610"/>
      <c r="W1" s="610"/>
      <c r="X1" s="610"/>
      <c r="Y1" s="610"/>
      <c r="Z1" s="610"/>
      <c r="AA1" s="610"/>
      <c r="AB1" s="610"/>
      <c r="AC1" s="610"/>
      <c r="AD1" s="610"/>
      <c r="AE1" s="610"/>
    </row>
    <row r="2" spans="1:31" ht="10.5" customHeight="1">
      <c r="A2" s="610"/>
      <c r="B2" s="610"/>
      <c r="C2" s="610"/>
      <c r="D2" s="610"/>
      <c r="E2" s="610"/>
      <c r="F2" s="610"/>
      <c r="G2" s="610"/>
      <c r="H2" s="610"/>
      <c r="I2" s="610"/>
      <c r="J2" s="610"/>
      <c r="K2" s="610"/>
      <c r="L2" s="610"/>
      <c r="M2" s="610"/>
      <c r="N2" s="610"/>
      <c r="O2" s="610"/>
      <c r="P2" s="610"/>
      <c r="Q2" s="610"/>
      <c r="R2" s="794"/>
      <c r="S2" s="794"/>
      <c r="T2" s="794"/>
      <c r="U2" s="794"/>
      <c r="V2" s="610"/>
      <c r="W2" s="610"/>
      <c r="X2" s="610"/>
      <c r="Y2" s="610"/>
      <c r="Z2" s="610"/>
      <c r="AA2" s="610"/>
      <c r="AB2" s="610"/>
      <c r="AC2" s="610"/>
      <c r="AD2" s="610"/>
      <c r="AE2" s="610"/>
    </row>
    <row r="3" spans="1:31" ht="15">
      <c r="A3" s="611" t="s">
        <v>17</v>
      </c>
      <c r="B3" s="611"/>
      <c r="C3" s="635"/>
      <c r="D3" s="647" t="str">
        <f>IF(基本情報入力シート!M16="","",基本情報入力シート!M16)</f>
        <v/>
      </c>
      <c r="E3" s="649"/>
      <c r="F3" s="649"/>
      <c r="G3" s="649"/>
      <c r="H3" s="649"/>
      <c r="I3" s="649"/>
      <c r="J3" s="649"/>
      <c r="K3" s="649"/>
      <c r="L3" s="649"/>
      <c r="M3" s="649"/>
      <c r="N3" s="649"/>
      <c r="O3" s="649"/>
      <c r="P3" s="672"/>
      <c r="Q3" s="610"/>
      <c r="R3" s="824" t="s">
        <v>250</v>
      </c>
      <c r="S3" s="835" t="s">
        <v>293</v>
      </c>
      <c r="T3" s="634"/>
      <c r="U3" s="634"/>
      <c r="V3" s="634"/>
      <c r="W3" s="634"/>
      <c r="X3" s="634"/>
      <c r="Y3" s="634"/>
      <c r="Z3" s="610"/>
      <c r="AA3" s="610"/>
      <c r="AB3" s="610"/>
      <c r="AC3" s="610"/>
      <c r="AD3" s="610"/>
      <c r="AE3" s="610"/>
    </row>
    <row r="4" spans="1:31" ht="15">
      <c r="A4" s="612"/>
      <c r="B4" s="612"/>
      <c r="C4" s="612"/>
      <c r="D4" s="648"/>
      <c r="E4" s="648"/>
      <c r="F4" s="648"/>
      <c r="G4" s="648"/>
      <c r="H4" s="648"/>
      <c r="I4" s="648"/>
      <c r="J4" s="648"/>
      <c r="K4" s="648"/>
      <c r="L4" s="648"/>
      <c r="M4" s="648"/>
      <c r="N4" s="648"/>
      <c r="O4" s="648"/>
      <c r="P4" s="610"/>
      <c r="Q4" s="610"/>
      <c r="R4" s="794"/>
      <c r="S4" s="634"/>
      <c r="T4" s="634"/>
      <c r="U4" s="634"/>
      <c r="V4" s="634"/>
      <c r="W4" s="634"/>
      <c r="X4" s="634"/>
      <c r="Y4" s="634"/>
      <c r="Z4" s="610"/>
      <c r="AA4" s="610"/>
      <c r="AB4" s="610"/>
      <c r="AC4" s="610"/>
      <c r="AD4" s="610"/>
      <c r="AE4" s="610"/>
    </row>
    <row r="5" spans="1:31" s="117" customFormat="1" ht="15" customHeight="1">
      <c r="A5" s="794"/>
      <c r="B5" s="796"/>
      <c r="C5" s="802"/>
      <c r="D5" s="802"/>
      <c r="E5" s="802"/>
      <c r="F5" s="802"/>
      <c r="G5" s="802"/>
      <c r="H5" s="802"/>
      <c r="I5" s="802"/>
      <c r="J5" s="802"/>
      <c r="K5" s="802"/>
      <c r="L5" s="802"/>
      <c r="M5" s="802"/>
      <c r="N5" s="802"/>
      <c r="O5" s="802"/>
      <c r="P5" s="817"/>
      <c r="Q5" s="819" t="s">
        <v>240</v>
      </c>
      <c r="R5" s="794"/>
      <c r="S5" s="634"/>
      <c r="T5" s="634"/>
      <c r="U5" s="634"/>
      <c r="V5" s="634"/>
      <c r="W5" s="634"/>
      <c r="X5" s="634"/>
      <c r="Y5" s="634"/>
      <c r="Z5" s="867"/>
      <c r="AA5" s="867"/>
      <c r="AB5" s="794"/>
    </row>
    <row r="6" spans="1:31" s="117" customFormat="1" ht="17.25" customHeight="1">
      <c r="A6" s="794"/>
      <c r="B6" s="797" t="s">
        <v>294</v>
      </c>
      <c r="C6" s="803"/>
      <c r="D6" s="803"/>
      <c r="E6" s="803"/>
      <c r="F6" s="803"/>
      <c r="G6" s="803"/>
      <c r="H6" s="803"/>
      <c r="I6" s="803"/>
      <c r="J6" s="803"/>
      <c r="K6" s="803"/>
      <c r="L6" s="803"/>
      <c r="M6" s="803"/>
      <c r="N6" s="803"/>
      <c r="O6" s="803"/>
      <c r="P6" s="803"/>
      <c r="Q6" s="820">
        <f>R16</f>
        <v>0</v>
      </c>
      <c r="R6" s="794"/>
      <c r="S6" s="634"/>
      <c r="T6" s="634"/>
      <c r="U6" s="634"/>
      <c r="V6" s="634"/>
      <c r="W6" s="634"/>
      <c r="X6" s="634"/>
      <c r="Y6" s="634"/>
      <c r="Z6" s="868"/>
      <c r="AA6" s="868"/>
      <c r="AB6" s="794"/>
    </row>
    <row r="7" spans="1:31" s="117" customFormat="1" ht="17.25" customHeight="1">
      <c r="A7" s="795"/>
      <c r="B7" s="798" t="s">
        <v>295</v>
      </c>
      <c r="C7" s="804"/>
      <c r="D7" s="804"/>
      <c r="E7" s="804"/>
      <c r="F7" s="804"/>
      <c r="G7" s="804"/>
      <c r="H7" s="804"/>
      <c r="I7" s="804"/>
      <c r="J7" s="804"/>
      <c r="K7" s="804"/>
      <c r="L7" s="804"/>
      <c r="M7" s="804"/>
      <c r="N7" s="804"/>
      <c r="O7" s="804"/>
      <c r="P7" s="804"/>
      <c r="Q7" s="820">
        <f>S16</f>
        <v>0</v>
      </c>
      <c r="R7" s="794"/>
      <c r="S7" s="634"/>
      <c r="T7" s="634"/>
      <c r="U7" s="634"/>
      <c r="V7" s="634"/>
      <c r="W7" s="634"/>
      <c r="X7" s="634"/>
      <c r="Y7" s="634"/>
      <c r="Z7" s="869"/>
      <c r="AA7" s="869"/>
      <c r="AB7" s="794"/>
    </row>
    <row r="8" spans="1:31" s="117" customFormat="1" ht="17.25" customHeight="1">
      <c r="A8" s="795"/>
      <c r="B8" s="799" t="s">
        <v>296</v>
      </c>
      <c r="C8" s="805"/>
      <c r="D8" s="805"/>
      <c r="E8" s="805"/>
      <c r="F8" s="805"/>
      <c r="G8" s="805"/>
      <c r="H8" s="805"/>
      <c r="I8" s="805"/>
      <c r="J8" s="805"/>
      <c r="K8" s="805"/>
      <c r="L8" s="805"/>
      <c r="M8" s="805"/>
      <c r="N8" s="805"/>
      <c r="O8" s="805"/>
      <c r="P8" s="805"/>
      <c r="Q8" s="820">
        <f>T16</f>
        <v>0</v>
      </c>
      <c r="R8" s="794"/>
      <c r="S8" s="634"/>
      <c r="T8" s="634"/>
      <c r="U8" s="634"/>
      <c r="V8" s="634"/>
      <c r="W8" s="634"/>
      <c r="X8" s="634"/>
      <c r="Y8" s="634"/>
      <c r="Z8" s="870"/>
      <c r="AA8" s="870"/>
      <c r="AB8" s="794"/>
    </row>
    <row r="9" spans="1:31" s="117" customFormat="1" ht="18" customHeight="1">
      <c r="A9" s="794"/>
      <c r="B9" s="800" t="s">
        <v>201</v>
      </c>
      <c r="C9" s="806"/>
      <c r="D9" s="806"/>
      <c r="E9" s="806"/>
      <c r="F9" s="806"/>
      <c r="G9" s="806"/>
      <c r="H9" s="806"/>
      <c r="I9" s="806"/>
      <c r="J9" s="806"/>
      <c r="K9" s="806"/>
      <c r="L9" s="806"/>
      <c r="M9" s="806"/>
      <c r="N9" s="806"/>
      <c r="O9" s="806"/>
      <c r="P9" s="806"/>
      <c r="Q9" s="821">
        <f>U16</f>
        <v>0</v>
      </c>
      <c r="R9" s="794"/>
      <c r="S9" s="634"/>
      <c r="T9" s="634"/>
      <c r="U9" s="634"/>
      <c r="V9" s="634"/>
      <c r="W9" s="634"/>
      <c r="X9" s="634"/>
      <c r="Y9" s="634"/>
      <c r="Z9" s="871"/>
      <c r="AA9" s="871"/>
    </row>
    <row r="10" spans="1:31" ht="9" customHeight="1">
      <c r="A10" s="613"/>
      <c r="B10" s="613"/>
      <c r="C10" s="613"/>
      <c r="D10" s="613"/>
      <c r="E10" s="613"/>
      <c r="F10" s="613"/>
      <c r="G10" s="613"/>
      <c r="H10" s="613"/>
      <c r="I10" s="613"/>
      <c r="J10" s="613"/>
      <c r="K10" s="613"/>
      <c r="L10" s="613"/>
      <c r="M10" s="613"/>
      <c r="N10" s="613"/>
      <c r="O10" s="613"/>
      <c r="P10" s="675"/>
      <c r="Q10" s="610"/>
      <c r="R10" s="825"/>
      <c r="S10" s="825"/>
      <c r="T10" s="825"/>
      <c r="U10" s="825"/>
      <c r="V10" s="610"/>
      <c r="W10" s="610"/>
      <c r="X10" s="610"/>
      <c r="Y10" s="610"/>
      <c r="Z10" s="610"/>
      <c r="AA10" s="610"/>
      <c r="AB10" s="610"/>
      <c r="AC10" s="610"/>
      <c r="AD10" s="610"/>
      <c r="AE10" s="610"/>
    </row>
    <row r="11" spans="1:31" ht="15" customHeight="1">
      <c r="A11" s="614"/>
      <c r="B11" s="627" t="s">
        <v>43</v>
      </c>
      <c r="C11" s="640"/>
      <c r="D11" s="640"/>
      <c r="E11" s="640"/>
      <c r="F11" s="640"/>
      <c r="G11" s="640"/>
      <c r="H11" s="640"/>
      <c r="I11" s="640"/>
      <c r="J11" s="640"/>
      <c r="K11" s="650"/>
      <c r="L11" s="655"/>
      <c r="M11" s="627" t="s">
        <v>77</v>
      </c>
      <c r="N11" s="813"/>
      <c r="O11" s="815"/>
      <c r="P11" s="650" t="s">
        <v>54</v>
      </c>
      <c r="Q11" s="666" t="s">
        <v>4</v>
      </c>
      <c r="R11" s="826" t="s">
        <v>276</v>
      </c>
      <c r="S11" s="836" t="s">
        <v>112</v>
      </c>
      <c r="T11" s="842" t="s">
        <v>117</v>
      </c>
      <c r="U11" s="773" t="s">
        <v>253</v>
      </c>
      <c r="V11" s="851"/>
      <c r="W11" s="851"/>
      <c r="X11" s="851"/>
      <c r="Y11" s="864"/>
      <c r="Z11" s="35"/>
      <c r="AA11" s="35"/>
    </row>
    <row r="12" spans="1:31" ht="13.5" customHeight="1">
      <c r="A12" s="615"/>
      <c r="B12" s="628"/>
      <c r="C12" s="641"/>
      <c r="D12" s="641"/>
      <c r="E12" s="641"/>
      <c r="F12" s="641"/>
      <c r="G12" s="641"/>
      <c r="H12" s="641"/>
      <c r="I12" s="641"/>
      <c r="J12" s="641"/>
      <c r="K12" s="651"/>
      <c r="L12" s="656"/>
      <c r="M12" s="660"/>
      <c r="N12" s="814" t="s">
        <v>13</v>
      </c>
      <c r="O12" s="816"/>
      <c r="P12" s="651"/>
      <c r="Q12" s="667"/>
      <c r="R12" s="827"/>
      <c r="S12" s="837" t="s">
        <v>292</v>
      </c>
      <c r="T12" s="837" t="s">
        <v>18</v>
      </c>
      <c r="U12" s="846" t="s">
        <v>251</v>
      </c>
      <c r="V12" s="852" t="s">
        <v>222</v>
      </c>
      <c r="W12" s="858"/>
      <c r="X12" s="852" t="s">
        <v>254</v>
      </c>
      <c r="Y12" s="858"/>
      <c r="Z12" s="35"/>
      <c r="AA12" s="35"/>
    </row>
    <row r="13" spans="1:31" ht="13.5" customHeight="1">
      <c r="A13" s="615"/>
      <c r="B13" s="628"/>
      <c r="C13" s="641"/>
      <c r="D13" s="641"/>
      <c r="E13" s="641"/>
      <c r="F13" s="641"/>
      <c r="G13" s="641"/>
      <c r="H13" s="641"/>
      <c r="I13" s="641"/>
      <c r="J13" s="641"/>
      <c r="K13" s="651"/>
      <c r="L13" s="656"/>
      <c r="M13" s="660"/>
      <c r="N13" s="814"/>
      <c r="O13" s="816"/>
      <c r="P13" s="651"/>
      <c r="Q13" s="667"/>
      <c r="R13" s="827"/>
      <c r="S13" s="838"/>
      <c r="T13" s="843"/>
      <c r="U13" s="847"/>
      <c r="V13" s="853"/>
      <c r="W13" s="859" t="s">
        <v>215</v>
      </c>
      <c r="X13" s="853"/>
      <c r="Y13" s="865" t="s">
        <v>256</v>
      </c>
      <c r="Z13" s="35"/>
      <c r="AA13" s="35"/>
    </row>
    <row r="14" spans="1:31" ht="13.5" customHeight="1">
      <c r="A14" s="615"/>
      <c r="B14" s="628"/>
      <c r="C14" s="641"/>
      <c r="D14" s="641"/>
      <c r="E14" s="641"/>
      <c r="F14" s="641"/>
      <c r="G14" s="641"/>
      <c r="H14" s="641"/>
      <c r="I14" s="641"/>
      <c r="J14" s="641"/>
      <c r="K14" s="651"/>
      <c r="L14" s="656"/>
      <c r="M14" s="660"/>
      <c r="N14" s="662"/>
      <c r="O14" s="650"/>
      <c r="P14" s="651"/>
      <c r="Q14" s="667"/>
      <c r="R14" s="827"/>
      <c r="S14" s="838"/>
      <c r="T14" s="838"/>
      <c r="U14" s="847"/>
      <c r="V14" s="853"/>
      <c r="W14" s="860"/>
      <c r="X14" s="853"/>
      <c r="Y14" s="866"/>
      <c r="Z14" s="35"/>
      <c r="AA14" s="35"/>
    </row>
    <row r="15" spans="1:31" ht="18.75" customHeight="1">
      <c r="A15" s="615"/>
      <c r="B15" s="628"/>
      <c r="C15" s="641"/>
      <c r="D15" s="641"/>
      <c r="E15" s="641"/>
      <c r="F15" s="641"/>
      <c r="G15" s="641"/>
      <c r="H15" s="641"/>
      <c r="I15" s="641"/>
      <c r="J15" s="641"/>
      <c r="K15" s="651"/>
      <c r="L15" s="656"/>
      <c r="M15" s="660"/>
      <c r="N15" s="669" t="s">
        <v>86</v>
      </c>
      <c r="O15" s="651" t="s">
        <v>87</v>
      </c>
      <c r="P15" s="651"/>
      <c r="Q15" s="667"/>
      <c r="R15" s="827"/>
      <c r="S15" s="838"/>
      <c r="T15" s="838"/>
      <c r="U15" s="847"/>
      <c r="V15" s="853"/>
      <c r="W15" s="860"/>
      <c r="X15" s="853"/>
      <c r="Y15" s="866"/>
      <c r="Z15" s="35"/>
      <c r="AA15" s="35"/>
    </row>
    <row r="16" spans="1:31" s="117" customFormat="1" ht="26.25" customHeight="1">
      <c r="A16" s="617"/>
      <c r="B16" s="630" t="s">
        <v>297</v>
      </c>
      <c r="C16" s="643"/>
      <c r="D16" s="643"/>
      <c r="E16" s="643"/>
      <c r="F16" s="643"/>
      <c r="G16" s="643"/>
      <c r="H16" s="643"/>
      <c r="I16" s="643"/>
      <c r="J16" s="643"/>
      <c r="K16" s="643"/>
      <c r="L16" s="643"/>
      <c r="M16" s="643"/>
      <c r="N16" s="643"/>
      <c r="O16" s="643"/>
      <c r="P16" s="643"/>
      <c r="Q16" s="683"/>
      <c r="R16" s="828"/>
      <c r="S16" s="707"/>
      <c r="T16" s="742"/>
      <c r="U16" s="848">
        <f>SUM(U17:U116)</f>
        <v>0</v>
      </c>
      <c r="V16" s="854"/>
      <c r="W16" s="854"/>
      <c r="X16" s="854"/>
      <c r="Y16" s="854"/>
    </row>
    <row r="17" spans="1:27" s="608" customFormat="1" ht="27.75" customHeight="1">
      <c r="A17" s="618" t="s">
        <v>8</v>
      </c>
      <c r="B17" s="631" t="str">
        <f>IF(基本情報入力シート!C33="","",基本情報入力シート!C33)</f>
        <v/>
      </c>
      <c r="C17" s="807" t="str">
        <f>IF(基本情報入力シート!D33="","",基本情報入力シート!D33)</f>
        <v/>
      </c>
      <c r="D17" s="808" t="str">
        <f>IF(基本情報入力シート!E33="","",基本情報入力シート!E33)</f>
        <v/>
      </c>
      <c r="E17" s="809" t="str">
        <f>IF(基本情報入力シート!F33="","",基本情報入力シート!F33)</f>
        <v/>
      </c>
      <c r="F17" s="809" t="str">
        <f>IF(基本情報入力シート!G33="","",基本情報入力シート!G33)</f>
        <v/>
      </c>
      <c r="G17" s="809" t="str">
        <f>IF(基本情報入力シート!H33="","",基本情報入力シート!H33)</f>
        <v/>
      </c>
      <c r="H17" s="809" t="str">
        <f>IF(基本情報入力シート!I33="","",基本情報入力シート!I33)</f>
        <v/>
      </c>
      <c r="I17" s="809" t="str">
        <f>IF(基本情報入力シート!J33="","",基本情報入力シート!J33)</f>
        <v/>
      </c>
      <c r="J17" s="809" t="str">
        <f>IF(基本情報入力シート!K33="","",基本情報入力シート!K33)</f>
        <v/>
      </c>
      <c r="K17" s="811" t="str">
        <f>IF(基本情報入力シート!L33="","",基本情報入力シート!L33)</f>
        <v/>
      </c>
      <c r="L17" s="659" t="str">
        <f t="shared" ref="L17:L80" si="0">B17&amp;C17</f>
        <v/>
      </c>
      <c r="M17" s="662" t="str">
        <f>IF(基本情報入力シート!M33="","",基本情報入力シート!M33)</f>
        <v/>
      </c>
      <c r="N17" s="669" t="str">
        <f>IF(基本情報入力シート!R33="","",基本情報入力シート!R33)</f>
        <v/>
      </c>
      <c r="O17" s="669" t="str">
        <f>IF(基本情報入力シート!W33="","",基本情報入力シート!W33)</f>
        <v/>
      </c>
      <c r="P17" s="676" t="str">
        <f>IF(基本情報入力シート!X33="","",基本情報入力シート!X33)</f>
        <v/>
      </c>
      <c r="Q17" s="822" t="str">
        <f>IF(基本情報入力シート!Y33="","",基本情報入力シート!Y33)</f>
        <v/>
      </c>
      <c r="R17" s="829"/>
      <c r="S17" s="839"/>
      <c r="T17" s="844"/>
      <c r="U17" s="849"/>
      <c r="V17" s="855"/>
      <c r="W17" s="855"/>
      <c r="X17" s="862"/>
      <c r="Y17" s="862"/>
    </row>
    <row r="18" spans="1:27" ht="27.75" customHeight="1">
      <c r="A18" s="619">
        <f t="shared" ref="A18:A81" si="1">A17+1</f>
        <v>2</v>
      </c>
      <c r="B18" s="631" t="str">
        <f>IF(基本情報入力シート!C34="","",基本情報入力シート!C34)</f>
        <v/>
      </c>
      <c r="C18" s="807" t="str">
        <f>IF(基本情報入力シート!D34="","",基本情報入力シート!D34)</f>
        <v/>
      </c>
      <c r="D18" s="808" t="str">
        <f>IF(基本情報入力シート!E34="","",基本情報入力シート!E34)</f>
        <v/>
      </c>
      <c r="E18" s="809" t="str">
        <f>IF(基本情報入力シート!F34="","",基本情報入力シート!F34)</f>
        <v/>
      </c>
      <c r="F18" s="809" t="str">
        <f>IF(基本情報入力シート!G34="","",基本情報入力シート!G34)</f>
        <v/>
      </c>
      <c r="G18" s="809" t="str">
        <f>IF(基本情報入力シート!H34="","",基本情報入力シート!H34)</f>
        <v/>
      </c>
      <c r="H18" s="809" t="str">
        <f>IF(基本情報入力シート!I34="","",基本情報入力シート!I34)</f>
        <v/>
      </c>
      <c r="I18" s="809" t="str">
        <f>IF(基本情報入力シート!J34="","",基本情報入力シート!J34)</f>
        <v/>
      </c>
      <c r="J18" s="809" t="str">
        <f>IF(基本情報入力シート!K34="","",基本情報入力シート!K34)</f>
        <v/>
      </c>
      <c r="K18" s="811" t="str">
        <f>IF(基本情報入力シート!L34="","",基本情報入力シート!L34)</f>
        <v/>
      </c>
      <c r="L18" s="659" t="str">
        <f t="shared" si="0"/>
        <v/>
      </c>
      <c r="M18" s="662" t="str">
        <f>IF(基本情報入力シート!M34="","",基本情報入力シート!M34)</f>
        <v/>
      </c>
      <c r="N18" s="663" t="str">
        <f>IF(基本情報入力シート!R34="","",基本情報入力シート!R34)</f>
        <v/>
      </c>
      <c r="O18" s="663" t="str">
        <f>IF(基本情報入力シート!W34="","",基本情報入力シート!W34)</f>
        <v/>
      </c>
      <c r="P18" s="676" t="str">
        <f>IF(基本情報入力シート!X34="","",基本情報入力シート!X34)</f>
        <v/>
      </c>
      <c r="Q18" s="822" t="str">
        <f>IF(基本情報入力シート!Y34="","",基本情報入力シート!Y34)</f>
        <v/>
      </c>
      <c r="R18" s="830"/>
      <c r="S18" s="840"/>
      <c r="T18" s="840"/>
      <c r="U18" s="849"/>
      <c r="V18" s="856"/>
      <c r="W18" s="857"/>
      <c r="X18" s="863"/>
      <c r="Y18" s="863"/>
      <c r="Z18" s="35"/>
      <c r="AA18" s="35"/>
    </row>
    <row r="19" spans="1:27" ht="27.75" customHeight="1">
      <c r="A19" s="619">
        <f t="shared" si="1"/>
        <v>3</v>
      </c>
      <c r="B19" s="631" t="str">
        <f>IF(基本情報入力シート!C35="","",基本情報入力シート!C35)</f>
        <v/>
      </c>
      <c r="C19" s="807" t="str">
        <f>IF(基本情報入力シート!D35="","",基本情報入力シート!D35)</f>
        <v/>
      </c>
      <c r="D19" s="808" t="str">
        <f>IF(基本情報入力シート!E35="","",基本情報入力シート!E35)</f>
        <v/>
      </c>
      <c r="E19" s="809" t="str">
        <f>IF(基本情報入力シート!F35="","",基本情報入力シート!F35)</f>
        <v/>
      </c>
      <c r="F19" s="809" t="str">
        <f>IF(基本情報入力シート!G35="","",基本情報入力シート!G35)</f>
        <v/>
      </c>
      <c r="G19" s="809" t="str">
        <f>IF(基本情報入力シート!H35="","",基本情報入力シート!H35)</f>
        <v/>
      </c>
      <c r="H19" s="809" t="str">
        <f>IF(基本情報入力シート!I35="","",基本情報入力シート!I35)</f>
        <v/>
      </c>
      <c r="I19" s="809" t="str">
        <f>IF(基本情報入力シート!J35="","",基本情報入力シート!J35)</f>
        <v/>
      </c>
      <c r="J19" s="809" t="str">
        <f>IF(基本情報入力シート!K35="","",基本情報入力シート!K35)</f>
        <v/>
      </c>
      <c r="K19" s="811" t="str">
        <f>IF(基本情報入力シート!L35="","",基本情報入力シート!L35)</f>
        <v/>
      </c>
      <c r="L19" s="659" t="str">
        <f t="shared" si="0"/>
        <v/>
      </c>
      <c r="M19" s="662" t="str">
        <f>IF(基本情報入力シート!M35="","",基本情報入力シート!M35)</f>
        <v/>
      </c>
      <c r="N19" s="663" t="str">
        <f>IF(基本情報入力シート!R35="","",基本情報入力シート!R35)</f>
        <v/>
      </c>
      <c r="O19" s="663" t="str">
        <f>IF(基本情報入力シート!W35="","",基本情報入力シート!W35)</f>
        <v/>
      </c>
      <c r="P19" s="676" t="str">
        <f>IF(基本情報入力シート!X35="","",基本情報入力シート!X35)</f>
        <v/>
      </c>
      <c r="Q19" s="822" t="str">
        <f>IF(基本情報入力シート!Y35="","",基本情報入力シート!Y35)</f>
        <v/>
      </c>
      <c r="R19" s="830"/>
      <c r="S19" s="840"/>
      <c r="T19" s="840"/>
      <c r="U19" s="849"/>
      <c r="V19" s="857"/>
      <c r="W19" s="857"/>
      <c r="X19" s="863"/>
      <c r="Y19" s="863"/>
      <c r="Z19" s="35"/>
      <c r="AA19" s="35"/>
    </row>
    <row r="20" spans="1:27" ht="27.75" customHeight="1">
      <c r="A20" s="619">
        <f t="shared" si="1"/>
        <v>4</v>
      </c>
      <c r="B20" s="631" t="str">
        <f>IF(基本情報入力シート!C36="","",基本情報入力シート!C36)</f>
        <v/>
      </c>
      <c r="C20" s="807" t="str">
        <f>IF(基本情報入力シート!D36="","",基本情報入力シート!D36)</f>
        <v/>
      </c>
      <c r="D20" s="808" t="str">
        <f>IF(基本情報入力シート!E36="","",基本情報入力シート!E36)</f>
        <v/>
      </c>
      <c r="E20" s="809" t="str">
        <f>IF(基本情報入力シート!F36="","",基本情報入力シート!F36)</f>
        <v/>
      </c>
      <c r="F20" s="809" t="str">
        <f>IF(基本情報入力シート!G36="","",基本情報入力シート!G36)</f>
        <v/>
      </c>
      <c r="G20" s="809" t="str">
        <f>IF(基本情報入力シート!H36="","",基本情報入力シート!H36)</f>
        <v/>
      </c>
      <c r="H20" s="809" t="str">
        <f>IF(基本情報入力シート!I36="","",基本情報入力シート!I36)</f>
        <v/>
      </c>
      <c r="I20" s="809" t="str">
        <f>IF(基本情報入力シート!J36="","",基本情報入力シート!J36)</f>
        <v/>
      </c>
      <c r="J20" s="809" t="str">
        <f>IF(基本情報入力シート!K36="","",基本情報入力シート!K36)</f>
        <v/>
      </c>
      <c r="K20" s="811" t="str">
        <f>IF(基本情報入力シート!L36="","",基本情報入力シート!L36)</f>
        <v/>
      </c>
      <c r="L20" s="659" t="str">
        <f t="shared" si="0"/>
        <v/>
      </c>
      <c r="M20" s="662" t="str">
        <f>IF(基本情報入力シート!M36="","",基本情報入力シート!M36)</f>
        <v/>
      </c>
      <c r="N20" s="663" t="str">
        <f>IF(基本情報入力シート!R36="","",基本情報入力シート!R36)</f>
        <v/>
      </c>
      <c r="O20" s="663" t="str">
        <f>IF(基本情報入力シート!W36="","",基本情報入力シート!W36)</f>
        <v/>
      </c>
      <c r="P20" s="676" t="str">
        <f>IF(基本情報入力シート!X36="","",基本情報入力シート!X36)</f>
        <v/>
      </c>
      <c r="Q20" s="822" t="str">
        <f>IF(基本情報入力シート!Y36="","",基本情報入力シート!Y36)</f>
        <v/>
      </c>
      <c r="R20" s="830"/>
      <c r="S20" s="840"/>
      <c r="T20" s="840"/>
      <c r="U20" s="849"/>
      <c r="V20" s="857"/>
      <c r="W20" s="857"/>
      <c r="X20" s="863"/>
      <c r="Y20" s="863"/>
      <c r="Z20" s="35"/>
      <c r="AA20" s="35"/>
    </row>
    <row r="21" spans="1:27" ht="27.75" customHeight="1">
      <c r="A21" s="619">
        <f t="shared" si="1"/>
        <v>5</v>
      </c>
      <c r="B21" s="631" t="str">
        <f>IF(基本情報入力シート!C37="","",基本情報入力シート!C37)</f>
        <v/>
      </c>
      <c r="C21" s="807" t="str">
        <f>IF(基本情報入力シート!D37="","",基本情報入力シート!D37)</f>
        <v/>
      </c>
      <c r="D21" s="808" t="str">
        <f>IF(基本情報入力シート!E37="","",基本情報入力シート!E37)</f>
        <v/>
      </c>
      <c r="E21" s="809" t="str">
        <f>IF(基本情報入力シート!F37="","",基本情報入力シート!F37)</f>
        <v/>
      </c>
      <c r="F21" s="809" t="str">
        <f>IF(基本情報入力シート!G37="","",基本情報入力シート!G37)</f>
        <v/>
      </c>
      <c r="G21" s="809" t="str">
        <f>IF(基本情報入力シート!H37="","",基本情報入力シート!H37)</f>
        <v/>
      </c>
      <c r="H21" s="809" t="str">
        <f>IF(基本情報入力シート!I37="","",基本情報入力シート!I37)</f>
        <v/>
      </c>
      <c r="I21" s="809" t="str">
        <f>IF(基本情報入力シート!J37="","",基本情報入力シート!J37)</f>
        <v/>
      </c>
      <c r="J21" s="809" t="str">
        <f>IF(基本情報入力シート!K37="","",基本情報入力シート!K37)</f>
        <v/>
      </c>
      <c r="K21" s="811" t="str">
        <f>IF(基本情報入力シート!L37="","",基本情報入力シート!L37)</f>
        <v/>
      </c>
      <c r="L21" s="659" t="str">
        <f t="shared" si="0"/>
        <v/>
      </c>
      <c r="M21" s="662" t="str">
        <f>IF(基本情報入力シート!M37="","",基本情報入力シート!M37)</f>
        <v/>
      </c>
      <c r="N21" s="663" t="str">
        <f>IF(基本情報入力シート!R37="","",基本情報入力シート!R37)</f>
        <v/>
      </c>
      <c r="O21" s="663" t="str">
        <f>IF(基本情報入力シート!W37="","",基本情報入力シート!W37)</f>
        <v/>
      </c>
      <c r="P21" s="676" t="str">
        <f>IF(基本情報入力シート!X37="","",基本情報入力シート!X37)</f>
        <v/>
      </c>
      <c r="Q21" s="822" t="str">
        <f>IF(基本情報入力シート!Y37="","",基本情報入力シート!Y37)</f>
        <v/>
      </c>
      <c r="R21" s="830"/>
      <c r="S21" s="840"/>
      <c r="T21" s="840"/>
      <c r="U21" s="849"/>
      <c r="V21" s="857"/>
      <c r="W21" s="857"/>
      <c r="X21" s="863"/>
      <c r="Y21" s="863"/>
      <c r="Z21" s="35"/>
      <c r="AA21" s="35"/>
    </row>
    <row r="22" spans="1:27" ht="27.75" customHeight="1">
      <c r="A22" s="619">
        <f t="shared" si="1"/>
        <v>6</v>
      </c>
      <c r="B22" s="631" t="str">
        <f>IF(基本情報入力シート!C38="","",基本情報入力シート!C38)</f>
        <v/>
      </c>
      <c r="C22" s="807" t="str">
        <f>IF(基本情報入力シート!D38="","",基本情報入力シート!D38)</f>
        <v/>
      </c>
      <c r="D22" s="808" t="str">
        <f>IF(基本情報入力シート!E38="","",基本情報入力シート!E38)</f>
        <v/>
      </c>
      <c r="E22" s="809" t="str">
        <f>IF(基本情報入力シート!F38="","",基本情報入力シート!F38)</f>
        <v/>
      </c>
      <c r="F22" s="809" t="str">
        <f>IF(基本情報入力シート!G38="","",基本情報入力シート!G38)</f>
        <v/>
      </c>
      <c r="G22" s="809" t="str">
        <f>IF(基本情報入力シート!H38="","",基本情報入力シート!H38)</f>
        <v/>
      </c>
      <c r="H22" s="809" t="str">
        <f>IF(基本情報入力シート!I38="","",基本情報入力シート!I38)</f>
        <v/>
      </c>
      <c r="I22" s="809" t="str">
        <f>IF(基本情報入力シート!J38="","",基本情報入力シート!J38)</f>
        <v/>
      </c>
      <c r="J22" s="809" t="str">
        <f>IF(基本情報入力シート!K38="","",基本情報入力シート!K38)</f>
        <v/>
      </c>
      <c r="K22" s="811" t="str">
        <f>IF(基本情報入力シート!L38="","",基本情報入力シート!L38)</f>
        <v/>
      </c>
      <c r="L22" s="659" t="str">
        <f t="shared" si="0"/>
        <v/>
      </c>
      <c r="M22" s="662" t="str">
        <f>IF(基本情報入力シート!M38="","",基本情報入力シート!M38)</f>
        <v/>
      </c>
      <c r="N22" s="663" t="str">
        <f>IF(基本情報入力シート!R38="","",基本情報入力シート!R38)</f>
        <v/>
      </c>
      <c r="O22" s="663" t="str">
        <f>IF(基本情報入力シート!W38="","",基本情報入力シート!W38)</f>
        <v/>
      </c>
      <c r="P22" s="676" t="str">
        <f>IF(基本情報入力シート!X38="","",基本情報入力シート!X38)</f>
        <v/>
      </c>
      <c r="Q22" s="822" t="str">
        <f>IF(基本情報入力シート!Y38="","",基本情報入力シート!Y38)</f>
        <v/>
      </c>
      <c r="R22" s="830"/>
      <c r="S22" s="840"/>
      <c r="T22" s="840"/>
      <c r="U22" s="849"/>
      <c r="V22" s="857"/>
      <c r="W22" s="857"/>
      <c r="X22" s="863"/>
      <c r="Y22" s="863"/>
      <c r="Z22" s="35"/>
      <c r="AA22" s="35"/>
    </row>
    <row r="23" spans="1:27" ht="27.75" customHeight="1">
      <c r="A23" s="619">
        <f t="shared" si="1"/>
        <v>7</v>
      </c>
      <c r="B23" s="631" t="str">
        <f>IF(基本情報入力シート!C39="","",基本情報入力シート!C39)</f>
        <v/>
      </c>
      <c r="C23" s="807" t="str">
        <f>IF(基本情報入力シート!D39="","",基本情報入力シート!D39)</f>
        <v/>
      </c>
      <c r="D23" s="808" t="str">
        <f>IF(基本情報入力シート!E39="","",基本情報入力シート!E39)</f>
        <v/>
      </c>
      <c r="E23" s="809" t="str">
        <f>IF(基本情報入力シート!F39="","",基本情報入力シート!F39)</f>
        <v/>
      </c>
      <c r="F23" s="809" t="str">
        <f>IF(基本情報入力シート!G39="","",基本情報入力シート!G39)</f>
        <v/>
      </c>
      <c r="G23" s="809" t="str">
        <f>IF(基本情報入力シート!H39="","",基本情報入力シート!H39)</f>
        <v/>
      </c>
      <c r="H23" s="809" t="str">
        <f>IF(基本情報入力シート!I39="","",基本情報入力シート!I39)</f>
        <v/>
      </c>
      <c r="I23" s="809" t="str">
        <f>IF(基本情報入力シート!J39="","",基本情報入力シート!J39)</f>
        <v/>
      </c>
      <c r="J23" s="809" t="str">
        <f>IF(基本情報入力シート!K39="","",基本情報入力シート!K39)</f>
        <v/>
      </c>
      <c r="K23" s="811" t="str">
        <f>IF(基本情報入力シート!L39="","",基本情報入力シート!L39)</f>
        <v/>
      </c>
      <c r="L23" s="659" t="str">
        <f t="shared" si="0"/>
        <v/>
      </c>
      <c r="M23" s="662" t="str">
        <f>IF(基本情報入力シート!M39="","",基本情報入力シート!M39)</f>
        <v/>
      </c>
      <c r="N23" s="663" t="str">
        <f>IF(基本情報入力シート!R39="","",基本情報入力シート!R39)</f>
        <v/>
      </c>
      <c r="O23" s="663" t="str">
        <f>IF(基本情報入力シート!W39="","",基本情報入力シート!W39)</f>
        <v/>
      </c>
      <c r="P23" s="676" t="str">
        <f>IF(基本情報入力シート!X39="","",基本情報入力シート!X39)</f>
        <v/>
      </c>
      <c r="Q23" s="822" t="str">
        <f>IF(基本情報入力シート!Y39="","",基本情報入力シート!Y39)</f>
        <v/>
      </c>
      <c r="R23" s="830"/>
      <c r="S23" s="840"/>
      <c r="T23" s="840"/>
      <c r="U23" s="849"/>
      <c r="V23" s="857"/>
      <c r="W23" s="857"/>
      <c r="X23" s="863"/>
      <c r="Y23" s="863"/>
      <c r="Z23" s="35"/>
      <c r="AA23" s="35"/>
    </row>
    <row r="24" spans="1:27" ht="27.75" customHeight="1">
      <c r="A24" s="619">
        <f t="shared" si="1"/>
        <v>8</v>
      </c>
      <c r="B24" s="631" t="str">
        <f>IF(基本情報入力シート!C40="","",基本情報入力シート!C40)</f>
        <v/>
      </c>
      <c r="C24" s="807" t="str">
        <f>IF(基本情報入力シート!D40="","",基本情報入力シート!D40)</f>
        <v/>
      </c>
      <c r="D24" s="808" t="str">
        <f>IF(基本情報入力シート!E40="","",基本情報入力シート!E40)</f>
        <v/>
      </c>
      <c r="E24" s="809" t="str">
        <f>IF(基本情報入力シート!F40="","",基本情報入力シート!F40)</f>
        <v/>
      </c>
      <c r="F24" s="809" t="str">
        <f>IF(基本情報入力シート!G40="","",基本情報入力シート!G40)</f>
        <v/>
      </c>
      <c r="G24" s="809" t="str">
        <f>IF(基本情報入力シート!H40="","",基本情報入力シート!H40)</f>
        <v/>
      </c>
      <c r="H24" s="809" t="str">
        <f>IF(基本情報入力シート!I40="","",基本情報入力シート!I40)</f>
        <v/>
      </c>
      <c r="I24" s="809" t="str">
        <f>IF(基本情報入力シート!J40="","",基本情報入力シート!J40)</f>
        <v/>
      </c>
      <c r="J24" s="809" t="str">
        <f>IF(基本情報入力シート!K40="","",基本情報入力シート!K40)</f>
        <v/>
      </c>
      <c r="K24" s="811" t="str">
        <f>IF(基本情報入力シート!L40="","",基本情報入力シート!L40)</f>
        <v/>
      </c>
      <c r="L24" s="659" t="str">
        <f t="shared" si="0"/>
        <v/>
      </c>
      <c r="M24" s="662" t="str">
        <f>IF(基本情報入力シート!M40="","",基本情報入力シート!M40)</f>
        <v/>
      </c>
      <c r="N24" s="663" t="str">
        <f>IF(基本情報入力シート!R40="","",基本情報入力シート!R40)</f>
        <v/>
      </c>
      <c r="O24" s="663" t="str">
        <f>IF(基本情報入力シート!W40="","",基本情報入力シート!W40)</f>
        <v/>
      </c>
      <c r="P24" s="676" t="str">
        <f>IF(基本情報入力シート!X40="","",基本情報入力シート!X40)</f>
        <v/>
      </c>
      <c r="Q24" s="822" t="str">
        <f>IF(基本情報入力シート!Y40="","",基本情報入力シート!Y40)</f>
        <v/>
      </c>
      <c r="R24" s="830"/>
      <c r="S24" s="840"/>
      <c r="T24" s="840"/>
      <c r="U24" s="849"/>
      <c r="V24" s="857"/>
      <c r="W24" s="861"/>
      <c r="X24" s="857"/>
      <c r="Y24" s="861"/>
      <c r="Z24" s="35"/>
      <c r="AA24" s="35"/>
    </row>
    <row r="25" spans="1:27" ht="27.75" customHeight="1">
      <c r="A25" s="619">
        <f t="shared" si="1"/>
        <v>9</v>
      </c>
      <c r="B25" s="631" t="str">
        <f>IF(基本情報入力シート!C41="","",基本情報入力シート!C41)</f>
        <v/>
      </c>
      <c r="C25" s="807" t="str">
        <f>IF(基本情報入力シート!D41="","",基本情報入力シート!D41)</f>
        <v/>
      </c>
      <c r="D25" s="808" t="str">
        <f>IF(基本情報入力シート!E41="","",基本情報入力シート!E41)</f>
        <v/>
      </c>
      <c r="E25" s="809" t="str">
        <f>IF(基本情報入力シート!F41="","",基本情報入力シート!F41)</f>
        <v/>
      </c>
      <c r="F25" s="809" t="str">
        <f>IF(基本情報入力シート!G41="","",基本情報入力シート!G41)</f>
        <v/>
      </c>
      <c r="G25" s="809" t="str">
        <f>IF(基本情報入力シート!H41="","",基本情報入力シート!H41)</f>
        <v/>
      </c>
      <c r="H25" s="809" t="str">
        <f>IF(基本情報入力シート!I41="","",基本情報入力シート!I41)</f>
        <v/>
      </c>
      <c r="I25" s="809" t="str">
        <f>IF(基本情報入力シート!J41="","",基本情報入力シート!J41)</f>
        <v/>
      </c>
      <c r="J25" s="809" t="str">
        <f>IF(基本情報入力シート!K41="","",基本情報入力シート!K41)</f>
        <v/>
      </c>
      <c r="K25" s="811" t="str">
        <f>IF(基本情報入力シート!L41="","",基本情報入力シート!L41)</f>
        <v/>
      </c>
      <c r="L25" s="659" t="str">
        <f t="shared" si="0"/>
        <v/>
      </c>
      <c r="M25" s="662" t="str">
        <f>IF(基本情報入力シート!M41="","",基本情報入力シート!M41)</f>
        <v/>
      </c>
      <c r="N25" s="663" t="str">
        <f>IF(基本情報入力シート!R41="","",基本情報入力シート!R41)</f>
        <v/>
      </c>
      <c r="O25" s="663" t="str">
        <f>IF(基本情報入力シート!W41="","",基本情報入力シート!W41)</f>
        <v/>
      </c>
      <c r="P25" s="676" t="str">
        <f>IF(基本情報入力シート!X41="","",基本情報入力シート!X41)</f>
        <v/>
      </c>
      <c r="Q25" s="822" t="str">
        <f>IF(基本情報入力シート!Y41="","",基本情報入力シート!Y41)</f>
        <v/>
      </c>
      <c r="R25" s="830"/>
      <c r="S25" s="840"/>
      <c r="T25" s="840"/>
      <c r="U25" s="849"/>
      <c r="V25" s="857"/>
      <c r="W25" s="861"/>
      <c r="X25" s="857"/>
      <c r="Y25" s="861"/>
      <c r="Z25" s="35"/>
      <c r="AA25" s="35"/>
    </row>
    <row r="26" spans="1:27" ht="27.75" customHeight="1">
      <c r="A26" s="619">
        <f t="shared" si="1"/>
        <v>10</v>
      </c>
      <c r="B26" s="631" t="str">
        <f>IF(基本情報入力シート!C42="","",基本情報入力シート!C42)</f>
        <v/>
      </c>
      <c r="C26" s="807" t="str">
        <f>IF(基本情報入力シート!D42="","",基本情報入力シート!D42)</f>
        <v/>
      </c>
      <c r="D26" s="808" t="str">
        <f>IF(基本情報入力シート!E42="","",基本情報入力シート!E42)</f>
        <v/>
      </c>
      <c r="E26" s="809" t="str">
        <f>IF(基本情報入力シート!F42="","",基本情報入力シート!F42)</f>
        <v/>
      </c>
      <c r="F26" s="809" t="str">
        <f>IF(基本情報入力シート!G42="","",基本情報入力シート!G42)</f>
        <v/>
      </c>
      <c r="G26" s="809" t="str">
        <f>IF(基本情報入力シート!H42="","",基本情報入力シート!H42)</f>
        <v/>
      </c>
      <c r="H26" s="809" t="str">
        <f>IF(基本情報入力シート!I42="","",基本情報入力シート!I42)</f>
        <v/>
      </c>
      <c r="I26" s="809" t="str">
        <f>IF(基本情報入力シート!J42="","",基本情報入力シート!J42)</f>
        <v/>
      </c>
      <c r="J26" s="809" t="str">
        <f>IF(基本情報入力シート!K42="","",基本情報入力シート!K42)</f>
        <v/>
      </c>
      <c r="K26" s="811" t="str">
        <f>IF(基本情報入力シート!L42="","",基本情報入力シート!L42)</f>
        <v/>
      </c>
      <c r="L26" s="659" t="str">
        <f t="shared" si="0"/>
        <v/>
      </c>
      <c r="M26" s="662" t="str">
        <f>IF(基本情報入力シート!M42="","",基本情報入力シート!M42)</f>
        <v/>
      </c>
      <c r="N26" s="663" t="str">
        <f>IF(基本情報入力シート!R42="","",基本情報入力シート!R42)</f>
        <v/>
      </c>
      <c r="O26" s="663" t="str">
        <f>IF(基本情報入力シート!W42="","",基本情報入力シート!W42)</f>
        <v/>
      </c>
      <c r="P26" s="676" t="str">
        <f>IF(基本情報入力シート!X42="","",基本情報入力シート!X42)</f>
        <v/>
      </c>
      <c r="Q26" s="822" t="str">
        <f>IF(基本情報入力シート!Y42="","",基本情報入力シート!Y42)</f>
        <v/>
      </c>
      <c r="R26" s="830"/>
      <c r="S26" s="840"/>
      <c r="T26" s="840"/>
      <c r="U26" s="849"/>
      <c r="V26" s="857"/>
      <c r="W26" s="861"/>
      <c r="X26" s="857"/>
      <c r="Y26" s="861"/>
      <c r="Z26" s="35"/>
      <c r="AA26" s="35"/>
    </row>
    <row r="27" spans="1:27" ht="27.75" customHeight="1">
      <c r="A27" s="619">
        <f t="shared" si="1"/>
        <v>11</v>
      </c>
      <c r="B27" s="631" t="str">
        <f>IF(基本情報入力シート!C43="","",基本情報入力シート!C43)</f>
        <v/>
      </c>
      <c r="C27" s="807" t="str">
        <f>IF(基本情報入力シート!D43="","",基本情報入力シート!D43)</f>
        <v/>
      </c>
      <c r="D27" s="808" t="str">
        <f>IF(基本情報入力シート!E43="","",基本情報入力シート!E43)</f>
        <v/>
      </c>
      <c r="E27" s="809" t="str">
        <f>IF(基本情報入力シート!F43="","",基本情報入力シート!F43)</f>
        <v/>
      </c>
      <c r="F27" s="809" t="str">
        <f>IF(基本情報入力シート!G43="","",基本情報入力シート!G43)</f>
        <v/>
      </c>
      <c r="G27" s="809" t="str">
        <f>IF(基本情報入力シート!H43="","",基本情報入力シート!H43)</f>
        <v/>
      </c>
      <c r="H27" s="809" t="str">
        <f>IF(基本情報入力シート!I43="","",基本情報入力シート!I43)</f>
        <v/>
      </c>
      <c r="I27" s="809" t="str">
        <f>IF(基本情報入力シート!J43="","",基本情報入力シート!J43)</f>
        <v/>
      </c>
      <c r="J27" s="809" t="str">
        <f>IF(基本情報入力シート!K43="","",基本情報入力シート!K43)</f>
        <v/>
      </c>
      <c r="K27" s="811" t="str">
        <f>IF(基本情報入力シート!L43="","",基本情報入力シート!L43)</f>
        <v/>
      </c>
      <c r="L27" s="659" t="str">
        <f t="shared" si="0"/>
        <v/>
      </c>
      <c r="M27" s="662" t="str">
        <f>IF(基本情報入力シート!M43="","",基本情報入力シート!M43)</f>
        <v/>
      </c>
      <c r="N27" s="663" t="str">
        <f>IF(基本情報入力シート!R43="","",基本情報入力シート!R43)</f>
        <v/>
      </c>
      <c r="O27" s="663" t="str">
        <f>IF(基本情報入力シート!W43="","",基本情報入力シート!W43)</f>
        <v/>
      </c>
      <c r="P27" s="676" t="str">
        <f>IF(基本情報入力シート!X43="","",基本情報入力シート!X43)</f>
        <v/>
      </c>
      <c r="Q27" s="822" t="str">
        <f>IF(基本情報入力シート!Y43="","",基本情報入力シート!Y43)</f>
        <v/>
      </c>
      <c r="R27" s="830"/>
      <c r="S27" s="840"/>
      <c r="T27" s="840"/>
      <c r="U27" s="849"/>
      <c r="V27" s="857"/>
      <c r="W27" s="861"/>
      <c r="X27" s="857"/>
      <c r="Y27" s="861"/>
      <c r="Z27" s="35"/>
      <c r="AA27" s="35"/>
    </row>
    <row r="28" spans="1:27" ht="27.75" customHeight="1">
      <c r="A28" s="619">
        <f t="shared" si="1"/>
        <v>12</v>
      </c>
      <c r="B28" s="631" t="str">
        <f>IF(基本情報入力シート!C44="","",基本情報入力シート!C44)</f>
        <v/>
      </c>
      <c r="C28" s="807" t="str">
        <f>IF(基本情報入力シート!D44="","",基本情報入力シート!D44)</f>
        <v/>
      </c>
      <c r="D28" s="808" t="str">
        <f>IF(基本情報入力シート!E44="","",基本情報入力シート!E44)</f>
        <v/>
      </c>
      <c r="E28" s="809" t="str">
        <f>IF(基本情報入力シート!F44="","",基本情報入力シート!F44)</f>
        <v/>
      </c>
      <c r="F28" s="809" t="str">
        <f>IF(基本情報入力シート!G44="","",基本情報入力シート!G44)</f>
        <v/>
      </c>
      <c r="G28" s="809" t="str">
        <f>IF(基本情報入力シート!H44="","",基本情報入力シート!H44)</f>
        <v/>
      </c>
      <c r="H28" s="809" t="str">
        <f>IF(基本情報入力シート!I44="","",基本情報入力シート!I44)</f>
        <v/>
      </c>
      <c r="I28" s="809" t="str">
        <f>IF(基本情報入力シート!J44="","",基本情報入力シート!J44)</f>
        <v/>
      </c>
      <c r="J28" s="809" t="str">
        <f>IF(基本情報入力シート!K44="","",基本情報入力シート!K44)</f>
        <v/>
      </c>
      <c r="K28" s="811" t="str">
        <f>IF(基本情報入力シート!L44="","",基本情報入力シート!L44)</f>
        <v/>
      </c>
      <c r="L28" s="659" t="str">
        <f t="shared" si="0"/>
        <v/>
      </c>
      <c r="M28" s="662" t="str">
        <f>IF(基本情報入力シート!M44="","",基本情報入力シート!M44)</f>
        <v/>
      </c>
      <c r="N28" s="663" t="str">
        <f>IF(基本情報入力シート!R44="","",基本情報入力シート!R44)</f>
        <v/>
      </c>
      <c r="O28" s="663" t="str">
        <f>IF(基本情報入力シート!W44="","",基本情報入力シート!W44)</f>
        <v/>
      </c>
      <c r="P28" s="676" t="str">
        <f>IF(基本情報入力シート!X44="","",基本情報入力シート!X44)</f>
        <v/>
      </c>
      <c r="Q28" s="822" t="str">
        <f>IF(基本情報入力シート!Y44="","",基本情報入力シート!Y44)</f>
        <v/>
      </c>
      <c r="R28" s="831"/>
      <c r="S28" s="831"/>
      <c r="T28" s="831"/>
      <c r="U28" s="849"/>
      <c r="V28" s="857"/>
      <c r="W28" s="861"/>
      <c r="X28" s="857"/>
      <c r="Y28" s="861"/>
      <c r="Z28" s="35"/>
      <c r="AA28" s="35"/>
    </row>
    <row r="29" spans="1:27" ht="27.75" customHeight="1">
      <c r="A29" s="619">
        <f t="shared" si="1"/>
        <v>13</v>
      </c>
      <c r="B29" s="631" t="str">
        <f>IF(基本情報入力シート!C45="","",基本情報入力シート!C45)</f>
        <v/>
      </c>
      <c r="C29" s="807" t="str">
        <f>IF(基本情報入力シート!D45="","",基本情報入力シート!D45)</f>
        <v/>
      </c>
      <c r="D29" s="808" t="str">
        <f>IF(基本情報入力シート!E45="","",基本情報入力シート!E45)</f>
        <v/>
      </c>
      <c r="E29" s="809" t="str">
        <f>IF(基本情報入力シート!F45="","",基本情報入力シート!F45)</f>
        <v/>
      </c>
      <c r="F29" s="809" t="str">
        <f>IF(基本情報入力シート!G45="","",基本情報入力シート!G45)</f>
        <v/>
      </c>
      <c r="G29" s="809" t="str">
        <f>IF(基本情報入力シート!H45="","",基本情報入力シート!H45)</f>
        <v/>
      </c>
      <c r="H29" s="809" t="str">
        <f>IF(基本情報入力シート!I45="","",基本情報入力シート!I45)</f>
        <v/>
      </c>
      <c r="I29" s="809" t="str">
        <f>IF(基本情報入力シート!J45="","",基本情報入力シート!J45)</f>
        <v/>
      </c>
      <c r="J29" s="809" t="str">
        <f>IF(基本情報入力シート!K45="","",基本情報入力シート!K45)</f>
        <v/>
      </c>
      <c r="K29" s="811" t="str">
        <f>IF(基本情報入力シート!L45="","",基本情報入力シート!L45)</f>
        <v/>
      </c>
      <c r="L29" s="659" t="str">
        <f t="shared" si="0"/>
        <v/>
      </c>
      <c r="M29" s="662" t="str">
        <f>IF(基本情報入力シート!M45="","",基本情報入力シート!M45)</f>
        <v/>
      </c>
      <c r="N29" s="663" t="str">
        <f>IF(基本情報入力シート!R45="","",基本情報入力シート!R45)</f>
        <v/>
      </c>
      <c r="O29" s="663" t="str">
        <f>IF(基本情報入力シート!W45="","",基本情報入力シート!W45)</f>
        <v/>
      </c>
      <c r="P29" s="676" t="str">
        <f>IF(基本情報入力シート!X45="","",基本情報入力シート!X45)</f>
        <v/>
      </c>
      <c r="Q29" s="822" t="str">
        <f>IF(基本情報入力シート!Y45="","",基本情報入力シート!Y45)</f>
        <v/>
      </c>
      <c r="R29" s="831"/>
      <c r="S29" s="831"/>
      <c r="T29" s="831"/>
      <c r="U29" s="849"/>
      <c r="V29" s="857"/>
      <c r="W29" s="861"/>
      <c r="X29" s="857"/>
      <c r="Y29" s="861"/>
      <c r="Z29" s="35"/>
      <c r="AA29" s="35"/>
    </row>
    <row r="30" spans="1:27" ht="27.75" customHeight="1">
      <c r="A30" s="619">
        <f t="shared" si="1"/>
        <v>14</v>
      </c>
      <c r="B30" s="631" t="str">
        <f>IF(基本情報入力シート!C46="","",基本情報入力シート!C46)</f>
        <v/>
      </c>
      <c r="C30" s="807" t="str">
        <f>IF(基本情報入力シート!D46="","",基本情報入力シート!D46)</f>
        <v/>
      </c>
      <c r="D30" s="808" t="str">
        <f>IF(基本情報入力シート!E46="","",基本情報入力シート!E46)</f>
        <v/>
      </c>
      <c r="E30" s="809" t="str">
        <f>IF(基本情報入力シート!F46="","",基本情報入力シート!F46)</f>
        <v/>
      </c>
      <c r="F30" s="809" t="str">
        <f>IF(基本情報入力シート!G46="","",基本情報入力シート!G46)</f>
        <v/>
      </c>
      <c r="G30" s="809" t="str">
        <f>IF(基本情報入力シート!H46="","",基本情報入力シート!H46)</f>
        <v/>
      </c>
      <c r="H30" s="809" t="str">
        <f>IF(基本情報入力シート!I46="","",基本情報入力シート!I46)</f>
        <v/>
      </c>
      <c r="I30" s="809" t="str">
        <f>IF(基本情報入力シート!J46="","",基本情報入力シート!J46)</f>
        <v/>
      </c>
      <c r="J30" s="809" t="str">
        <f>IF(基本情報入力シート!K46="","",基本情報入力シート!K46)</f>
        <v/>
      </c>
      <c r="K30" s="811" t="str">
        <f>IF(基本情報入力シート!L46="","",基本情報入力シート!L46)</f>
        <v/>
      </c>
      <c r="L30" s="659" t="str">
        <f t="shared" si="0"/>
        <v/>
      </c>
      <c r="M30" s="662" t="str">
        <f>IF(基本情報入力シート!M46="","",基本情報入力シート!M46)</f>
        <v/>
      </c>
      <c r="N30" s="663" t="str">
        <f>IF(基本情報入力シート!R46="","",基本情報入力シート!R46)</f>
        <v/>
      </c>
      <c r="O30" s="663" t="str">
        <f>IF(基本情報入力シート!W46="","",基本情報入力シート!W46)</f>
        <v/>
      </c>
      <c r="P30" s="676" t="str">
        <f>IF(基本情報入力シート!X46="","",基本情報入力シート!X46)</f>
        <v/>
      </c>
      <c r="Q30" s="822" t="str">
        <f>IF(基本情報入力シート!Y46="","",基本情報入力シート!Y46)</f>
        <v/>
      </c>
      <c r="R30" s="831"/>
      <c r="S30" s="831"/>
      <c r="T30" s="831"/>
      <c r="U30" s="849"/>
      <c r="V30" s="857"/>
      <c r="W30" s="861"/>
      <c r="X30" s="857"/>
      <c r="Y30" s="861"/>
      <c r="Z30" s="35"/>
      <c r="AA30" s="35"/>
    </row>
    <row r="31" spans="1:27" ht="27.75" customHeight="1">
      <c r="A31" s="619">
        <f t="shared" si="1"/>
        <v>15</v>
      </c>
      <c r="B31" s="631" t="str">
        <f>IF(基本情報入力シート!C47="","",基本情報入力シート!C47)</f>
        <v/>
      </c>
      <c r="C31" s="807" t="str">
        <f>IF(基本情報入力シート!D47="","",基本情報入力シート!D47)</f>
        <v/>
      </c>
      <c r="D31" s="808" t="str">
        <f>IF(基本情報入力シート!E47="","",基本情報入力シート!E47)</f>
        <v/>
      </c>
      <c r="E31" s="809" t="str">
        <f>IF(基本情報入力シート!F47="","",基本情報入力シート!F47)</f>
        <v/>
      </c>
      <c r="F31" s="809" t="str">
        <f>IF(基本情報入力シート!G47="","",基本情報入力シート!G47)</f>
        <v/>
      </c>
      <c r="G31" s="809" t="str">
        <f>IF(基本情報入力シート!H47="","",基本情報入力シート!H47)</f>
        <v/>
      </c>
      <c r="H31" s="809" t="str">
        <f>IF(基本情報入力シート!I47="","",基本情報入力シート!I47)</f>
        <v/>
      </c>
      <c r="I31" s="809" t="str">
        <f>IF(基本情報入力シート!J47="","",基本情報入力シート!J47)</f>
        <v/>
      </c>
      <c r="J31" s="809" t="str">
        <f>IF(基本情報入力シート!K47="","",基本情報入力シート!K47)</f>
        <v/>
      </c>
      <c r="K31" s="811" t="str">
        <f>IF(基本情報入力シート!L47="","",基本情報入力シート!L47)</f>
        <v/>
      </c>
      <c r="L31" s="659" t="str">
        <f t="shared" si="0"/>
        <v/>
      </c>
      <c r="M31" s="662" t="str">
        <f>IF(基本情報入力シート!M47="","",基本情報入力シート!M47)</f>
        <v/>
      </c>
      <c r="N31" s="663" t="str">
        <f>IF(基本情報入力シート!R47="","",基本情報入力シート!R47)</f>
        <v/>
      </c>
      <c r="O31" s="663" t="str">
        <f>IF(基本情報入力シート!W47="","",基本情報入力シート!W47)</f>
        <v/>
      </c>
      <c r="P31" s="676" t="str">
        <f>IF(基本情報入力シート!X47="","",基本情報入力シート!X47)</f>
        <v/>
      </c>
      <c r="Q31" s="822" t="str">
        <f>IF(基本情報入力シート!Y47="","",基本情報入力シート!Y47)</f>
        <v/>
      </c>
      <c r="R31" s="831"/>
      <c r="S31" s="831"/>
      <c r="T31" s="831"/>
      <c r="U31" s="849"/>
      <c r="V31" s="857"/>
      <c r="W31" s="861"/>
      <c r="X31" s="857"/>
      <c r="Y31" s="861"/>
      <c r="Z31" s="35"/>
      <c r="AA31" s="35"/>
    </row>
    <row r="32" spans="1:27" ht="27.75" customHeight="1">
      <c r="A32" s="619">
        <f t="shared" si="1"/>
        <v>16</v>
      </c>
      <c r="B32" s="631" t="str">
        <f>IF(基本情報入力シート!C48="","",基本情報入力シート!C48)</f>
        <v/>
      </c>
      <c r="C32" s="807" t="str">
        <f>IF(基本情報入力シート!D48="","",基本情報入力シート!D48)</f>
        <v/>
      </c>
      <c r="D32" s="808" t="str">
        <f>IF(基本情報入力シート!E48="","",基本情報入力シート!E48)</f>
        <v/>
      </c>
      <c r="E32" s="809" t="str">
        <f>IF(基本情報入力シート!F48="","",基本情報入力シート!F48)</f>
        <v/>
      </c>
      <c r="F32" s="809" t="str">
        <f>IF(基本情報入力シート!G48="","",基本情報入力シート!G48)</f>
        <v/>
      </c>
      <c r="G32" s="809" t="str">
        <f>IF(基本情報入力シート!H48="","",基本情報入力シート!H48)</f>
        <v/>
      </c>
      <c r="H32" s="809" t="str">
        <f>IF(基本情報入力シート!I48="","",基本情報入力シート!I48)</f>
        <v/>
      </c>
      <c r="I32" s="809" t="str">
        <f>IF(基本情報入力シート!J48="","",基本情報入力シート!J48)</f>
        <v/>
      </c>
      <c r="J32" s="809" t="str">
        <f>IF(基本情報入力シート!K48="","",基本情報入力シート!K48)</f>
        <v/>
      </c>
      <c r="K32" s="811" t="str">
        <f>IF(基本情報入力シート!L48="","",基本情報入力シート!L48)</f>
        <v/>
      </c>
      <c r="L32" s="659" t="str">
        <f t="shared" si="0"/>
        <v/>
      </c>
      <c r="M32" s="662" t="str">
        <f>IF(基本情報入力シート!M48="","",基本情報入力シート!M48)</f>
        <v/>
      </c>
      <c r="N32" s="663" t="str">
        <f>IF(基本情報入力シート!R48="","",基本情報入力シート!R48)</f>
        <v/>
      </c>
      <c r="O32" s="663" t="str">
        <f>IF(基本情報入力シート!W48="","",基本情報入力シート!W48)</f>
        <v/>
      </c>
      <c r="P32" s="676" t="str">
        <f>IF(基本情報入力シート!X48="","",基本情報入力シート!X48)</f>
        <v/>
      </c>
      <c r="Q32" s="822" t="str">
        <f>IF(基本情報入力シート!Y48="","",基本情報入力シート!Y48)</f>
        <v/>
      </c>
      <c r="R32" s="831"/>
      <c r="S32" s="831"/>
      <c r="T32" s="831"/>
      <c r="U32" s="849"/>
      <c r="V32" s="857"/>
      <c r="W32" s="861"/>
      <c r="X32" s="857"/>
      <c r="Y32" s="861"/>
      <c r="Z32" s="35"/>
      <c r="AA32" s="35"/>
    </row>
    <row r="33" spans="1:27" ht="27.75" customHeight="1">
      <c r="A33" s="619">
        <f t="shared" si="1"/>
        <v>17</v>
      </c>
      <c r="B33" s="631" t="str">
        <f>IF(基本情報入力シート!C49="","",基本情報入力シート!C49)</f>
        <v/>
      </c>
      <c r="C33" s="807" t="str">
        <f>IF(基本情報入力シート!D49="","",基本情報入力シート!D49)</f>
        <v/>
      </c>
      <c r="D33" s="808" t="str">
        <f>IF(基本情報入力シート!E49="","",基本情報入力シート!E49)</f>
        <v/>
      </c>
      <c r="E33" s="809" t="str">
        <f>IF(基本情報入力シート!F49="","",基本情報入力シート!F49)</f>
        <v/>
      </c>
      <c r="F33" s="809" t="str">
        <f>IF(基本情報入力シート!G49="","",基本情報入力シート!G49)</f>
        <v/>
      </c>
      <c r="G33" s="809" t="str">
        <f>IF(基本情報入力シート!H49="","",基本情報入力シート!H49)</f>
        <v/>
      </c>
      <c r="H33" s="809" t="str">
        <f>IF(基本情報入力シート!I49="","",基本情報入力シート!I49)</f>
        <v/>
      </c>
      <c r="I33" s="809" t="str">
        <f>IF(基本情報入力シート!J49="","",基本情報入力シート!J49)</f>
        <v/>
      </c>
      <c r="J33" s="809" t="str">
        <f>IF(基本情報入力シート!K49="","",基本情報入力シート!K49)</f>
        <v/>
      </c>
      <c r="K33" s="811" t="str">
        <f>IF(基本情報入力シート!L49="","",基本情報入力シート!L49)</f>
        <v/>
      </c>
      <c r="L33" s="659" t="str">
        <f t="shared" si="0"/>
        <v/>
      </c>
      <c r="M33" s="662" t="str">
        <f>IF(基本情報入力シート!M49="","",基本情報入力シート!M49)</f>
        <v/>
      </c>
      <c r="N33" s="663" t="str">
        <f>IF(基本情報入力シート!R49="","",基本情報入力シート!R49)</f>
        <v/>
      </c>
      <c r="O33" s="663" t="str">
        <f>IF(基本情報入力シート!W49="","",基本情報入力シート!W49)</f>
        <v/>
      </c>
      <c r="P33" s="676" t="str">
        <f>IF(基本情報入力シート!X49="","",基本情報入力シート!X49)</f>
        <v/>
      </c>
      <c r="Q33" s="822" t="str">
        <f>IF(基本情報入力シート!Y49="","",基本情報入力シート!Y49)</f>
        <v/>
      </c>
      <c r="R33" s="831"/>
      <c r="S33" s="831"/>
      <c r="T33" s="831"/>
      <c r="U33" s="849"/>
      <c r="V33" s="857"/>
      <c r="W33" s="861"/>
      <c r="X33" s="857"/>
      <c r="Y33" s="861"/>
      <c r="Z33" s="35"/>
      <c r="AA33" s="35"/>
    </row>
    <row r="34" spans="1:27" ht="27.75" customHeight="1">
      <c r="A34" s="619">
        <f t="shared" si="1"/>
        <v>18</v>
      </c>
      <c r="B34" s="631" t="str">
        <f>IF(基本情報入力シート!C50="","",基本情報入力シート!C50)</f>
        <v/>
      </c>
      <c r="C34" s="807" t="str">
        <f>IF(基本情報入力シート!D50="","",基本情報入力シート!D50)</f>
        <v/>
      </c>
      <c r="D34" s="808" t="str">
        <f>IF(基本情報入力シート!E50="","",基本情報入力シート!E50)</f>
        <v/>
      </c>
      <c r="E34" s="809" t="str">
        <f>IF(基本情報入力シート!F50="","",基本情報入力シート!F50)</f>
        <v/>
      </c>
      <c r="F34" s="809" t="str">
        <f>IF(基本情報入力シート!G50="","",基本情報入力シート!G50)</f>
        <v/>
      </c>
      <c r="G34" s="809" t="str">
        <f>IF(基本情報入力シート!H50="","",基本情報入力シート!H50)</f>
        <v/>
      </c>
      <c r="H34" s="809" t="str">
        <f>IF(基本情報入力シート!I50="","",基本情報入力シート!I50)</f>
        <v/>
      </c>
      <c r="I34" s="809" t="str">
        <f>IF(基本情報入力シート!J50="","",基本情報入力シート!J50)</f>
        <v/>
      </c>
      <c r="J34" s="809" t="str">
        <f>IF(基本情報入力シート!K50="","",基本情報入力シート!K50)</f>
        <v/>
      </c>
      <c r="K34" s="811" t="str">
        <f>IF(基本情報入力シート!L50="","",基本情報入力シート!L50)</f>
        <v/>
      </c>
      <c r="L34" s="659" t="str">
        <f t="shared" si="0"/>
        <v/>
      </c>
      <c r="M34" s="662" t="str">
        <f>IF(基本情報入力シート!M50="","",基本情報入力シート!M50)</f>
        <v/>
      </c>
      <c r="N34" s="663" t="str">
        <f>IF(基本情報入力シート!R50="","",基本情報入力シート!R50)</f>
        <v/>
      </c>
      <c r="O34" s="663" t="str">
        <f>IF(基本情報入力シート!W50="","",基本情報入力シート!W50)</f>
        <v/>
      </c>
      <c r="P34" s="676" t="str">
        <f>IF(基本情報入力シート!X50="","",基本情報入力シート!X50)</f>
        <v/>
      </c>
      <c r="Q34" s="822" t="str">
        <f>IF(基本情報入力シート!Y50="","",基本情報入力シート!Y50)</f>
        <v/>
      </c>
      <c r="R34" s="831"/>
      <c r="S34" s="831"/>
      <c r="T34" s="831"/>
      <c r="U34" s="849"/>
      <c r="V34" s="857"/>
      <c r="W34" s="861"/>
      <c r="X34" s="857"/>
      <c r="Y34" s="861"/>
      <c r="Z34" s="35"/>
      <c r="AA34" s="35"/>
    </row>
    <row r="35" spans="1:27" ht="27.75" customHeight="1">
      <c r="A35" s="619">
        <f t="shared" si="1"/>
        <v>19</v>
      </c>
      <c r="B35" s="631" t="str">
        <f>IF(基本情報入力シート!C51="","",基本情報入力シート!C51)</f>
        <v/>
      </c>
      <c r="C35" s="807" t="str">
        <f>IF(基本情報入力シート!D51="","",基本情報入力シート!D51)</f>
        <v/>
      </c>
      <c r="D35" s="808" t="str">
        <f>IF(基本情報入力シート!E51="","",基本情報入力シート!E51)</f>
        <v/>
      </c>
      <c r="E35" s="809" t="str">
        <f>IF(基本情報入力シート!F51="","",基本情報入力シート!F51)</f>
        <v/>
      </c>
      <c r="F35" s="809" t="str">
        <f>IF(基本情報入力シート!G51="","",基本情報入力シート!G51)</f>
        <v/>
      </c>
      <c r="G35" s="809" t="str">
        <f>IF(基本情報入力シート!H51="","",基本情報入力シート!H51)</f>
        <v/>
      </c>
      <c r="H35" s="809" t="str">
        <f>IF(基本情報入力シート!I51="","",基本情報入力シート!I51)</f>
        <v/>
      </c>
      <c r="I35" s="809" t="str">
        <f>IF(基本情報入力シート!J51="","",基本情報入力シート!J51)</f>
        <v/>
      </c>
      <c r="J35" s="809" t="str">
        <f>IF(基本情報入力シート!K51="","",基本情報入力シート!K51)</f>
        <v/>
      </c>
      <c r="K35" s="811" t="str">
        <f>IF(基本情報入力シート!L51="","",基本情報入力シート!L51)</f>
        <v/>
      </c>
      <c r="L35" s="659" t="str">
        <f t="shared" si="0"/>
        <v/>
      </c>
      <c r="M35" s="662" t="str">
        <f>IF(基本情報入力シート!M51="","",基本情報入力シート!M51)</f>
        <v/>
      </c>
      <c r="N35" s="663" t="str">
        <f>IF(基本情報入力シート!R51="","",基本情報入力シート!R51)</f>
        <v/>
      </c>
      <c r="O35" s="663" t="str">
        <f>IF(基本情報入力シート!W51="","",基本情報入力シート!W51)</f>
        <v/>
      </c>
      <c r="P35" s="676" t="str">
        <f>IF(基本情報入力シート!X51="","",基本情報入力シート!X51)</f>
        <v/>
      </c>
      <c r="Q35" s="822" t="str">
        <f>IF(基本情報入力シート!Y51="","",基本情報入力シート!Y51)</f>
        <v/>
      </c>
      <c r="R35" s="831"/>
      <c r="S35" s="831"/>
      <c r="T35" s="831"/>
      <c r="U35" s="849"/>
      <c r="V35" s="857"/>
      <c r="W35" s="861"/>
      <c r="X35" s="863"/>
      <c r="Y35" s="861"/>
      <c r="Z35" s="35"/>
      <c r="AA35" s="35"/>
    </row>
    <row r="36" spans="1:27" ht="27.75" customHeight="1">
      <c r="A36" s="619">
        <f t="shared" si="1"/>
        <v>20</v>
      </c>
      <c r="B36" s="631" t="str">
        <f>IF(基本情報入力シート!C52="","",基本情報入力シート!C52)</f>
        <v/>
      </c>
      <c r="C36" s="807" t="str">
        <f>IF(基本情報入力シート!D52="","",基本情報入力シート!D52)</f>
        <v/>
      </c>
      <c r="D36" s="808" t="str">
        <f>IF(基本情報入力シート!E52="","",基本情報入力シート!E52)</f>
        <v/>
      </c>
      <c r="E36" s="809" t="str">
        <f>IF(基本情報入力シート!F52="","",基本情報入力シート!F52)</f>
        <v/>
      </c>
      <c r="F36" s="809" t="str">
        <f>IF(基本情報入力シート!G52="","",基本情報入力シート!G52)</f>
        <v/>
      </c>
      <c r="G36" s="809" t="str">
        <f>IF(基本情報入力シート!H52="","",基本情報入力シート!H52)</f>
        <v/>
      </c>
      <c r="H36" s="809" t="str">
        <f>IF(基本情報入力シート!I52="","",基本情報入力シート!I52)</f>
        <v/>
      </c>
      <c r="I36" s="809" t="str">
        <f>IF(基本情報入力シート!J52="","",基本情報入力シート!J52)</f>
        <v/>
      </c>
      <c r="J36" s="809" t="str">
        <f>IF(基本情報入力シート!K52="","",基本情報入力シート!K52)</f>
        <v/>
      </c>
      <c r="K36" s="811" t="str">
        <f>IF(基本情報入力シート!L52="","",基本情報入力シート!L52)</f>
        <v/>
      </c>
      <c r="L36" s="659" t="str">
        <f t="shared" si="0"/>
        <v/>
      </c>
      <c r="M36" s="662" t="str">
        <f>IF(基本情報入力シート!M52="","",基本情報入力シート!M52)</f>
        <v/>
      </c>
      <c r="N36" s="663" t="str">
        <f>IF(基本情報入力シート!R52="","",基本情報入力シート!R52)</f>
        <v/>
      </c>
      <c r="O36" s="663" t="str">
        <f>IF(基本情報入力シート!W52="","",基本情報入力シート!W52)</f>
        <v/>
      </c>
      <c r="P36" s="676" t="str">
        <f>IF(基本情報入力シート!X52="","",基本情報入力シート!X52)</f>
        <v/>
      </c>
      <c r="Q36" s="822" t="str">
        <f>IF(基本情報入力シート!Y52="","",基本情報入力シート!Y52)</f>
        <v/>
      </c>
      <c r="R36" s="831"/>
      <c r="S36" s="831"/>
      <c r="T36" s="831"/>
      <c r="U36" s="849"/>
      <c r="V36" s="857"/>
      <c r="W36" s="861"/>
      <c r="X36" s="863"/>
      <c r="Y36" s="861"/>
      <c r="Z36" s="35"/>
      <c r="AA36" s="35"/>
    </row>
    <row r="37" spans="1:27" ht="27.75" customHeight="1">
      <c r="A37" s="619">
        <f t="shared" si="1"/>
        <v>21</v>
      </c>
      <c r="B37" s="631" t="str">
        <f>IF(基本情報入力シート!C53="","",基本情報入力シート!C53)</f>
        <v/>
      </c>
      <c r="C37" s="807" t="str">
        <f>IF(基本情報入力シート!D53="","",基本情報入力シート!D53)</f>
        <v/>
      </c>
      <c r="D37" s="808" t="str">
        <f>IF(基本情報入力シート!E53="","",基本情報入力シート!E53)</f>
        <v/>
      </c>
      <c r="E37" s="809" t="str">
        <f>IF(基本情報入力シート!F53="","",基本情報入力シート!F53)</f>
        <v/>
      </c>
      <c r="F37" s="809" t="str">
        <f>IF(基本情報入力シート!G53="","",基本情報入力シート!G53)</f>
        <v/>
      </c>
      <c r="G37" s="809" t="str">
        <f>IF(基本情報入力シート!H53="","",基本情報入力シート!H53)</f>
        <v/>
      </c>
      <c r="H37" s="809" t="str">
        <f>IF(基本情報入力シート!I53="","",基本情報入力シート!I53)</f>
        <v/>
      </c>
      <c r="I37" s="809" t="str">
        <f>IF(基本情報入力シート!J53="","",基本情報入力シート!J53)</f>
        <v/>
      </c>
      <c r="J37" s="809" t="str">
        <f>IF(基本情報入力シート!K53="","",基本情報入力シート!K53)</f>
        <v/>
      </c>
      <c r="K37" s="811" t="str">
        <f>IF(基本情報入力シート!L53="","",基本情報入力シート!L53)</f>
        <v/>
      </c>
      <c r="L37" s="659" t="str">
        <f t="shared" si="0"/>
        <v/>
      </c>
      <c r="M37" s="662" t="str">
        <f>IF(基本情報入力シート!M53="","",基本情報入力シート!M53)</f>
        <v/>
      </c>
      <c r="N37" s="663" t="str">
        <f>IF(基本情報入力シート!R53="","",基本情報入力シート!R53)</f>
        <v/>
      </c>
      <c r="O37" s="663" t="str">
        <f>IF(基本情報入力シート!W53="","",基本情報入力シート!W53)</f>
        <v/>
      </c>
      <c r="P37" s="676" t="str">
        <f>IF(基本情報入力シート!X53="","",基本情報入力シート!X53)</f>
        <v/>
      </c>
      <c r="Q37" s="822" t="str">
        <f>IF(基本情報入力シート!Y53="","",基本情報入力シート!Y53)</f>
        <v/>
      </c>
      <c r="R37" s="831"/>
      <c r="S37" s="831"/>
      <c r="T37" s="831"/>
      <c r="U37" s="849"/>
      <c r="V37" s="857"/>
      <c r="W37" s="861"/>
      <c r="X37" s="863"/>
      <c r="Y37" s="861"/>
      <c r="Z37" s="35"/>
      <c r="AA37" s="35"/>
    </row>
    <row r="38" spans="1:27" ht="27.75" customHeight="1">
      <c r="A38" s="619">
        <f t="shared" si="1"/>
        <v>22</v>
      </c>
      <c r="B38" s="631" t="str">
        <f>IF(基本情報入力シート!C54="","",基本情報入力シート!C54)</f>
        <v/>
      </c>
      <c r="C38" s="807" t="str">
        <f>IF(基本情報入力シート!D54="","",基本情報入力シート!D54)</f>
        <v/>
      </c>
      <c r="D38" s="808" t="str">
        <f>IF(基本情報入力シート!E54="","",基本情報入力シート!E54)</f>
        <v/>
      </c>
      <c r="E38" s="809" t="str">
        <f>IF(基本情報入力シート!F54="","",基本情報入力シート!F54)</f>
        <v/>
      </c>
      <c r="F38" s="809" t="str">
        <f>IF(基本情報入力シート!G54="","",基本情報入力シート!G54)</f>
        <v/>
      </c>
      <c r="G38" s="809" t="str">
        <f>IF(基本情報入力シート!H54="","",基本情報入力シート!H54)</f>
        <v/>
      </c>
      <c r="H38" s="809" t="str">
        <f>IF(基本情報入力シート!I54="","",基本情報入力シート!I54)</f>
        <v/>
      </c>
      <c r="I38" s="809" t="str">
        <f>IF(基本情報入力シート!J54="","",基本情報入力シート!J54)</f>
        <v/>
      </c>
      <c r="J38" s="809" t="str">
        <f>IF(基本情報入力シート!K54="","",基本情報入力シート!K54)</f>
        <v/>
      </c>
      <c r="K38" s="811" t="str">
        <f>IF(基本情報入力シート!L54="","",基本情報入力シート!L54)</f>
        <v/>
      </c>
      <c r="L38" s="659" t="str">
        <f t="shared" si="0"/>
        <v/>
      </c>
      <c r="M38" s="662" t="str">
        <f>IF(基本情報入力シート!M54="","",基本情報入力シート!M54)</f>
        <v/>
      </c>
      <c r="N38" s="663" t="str">
        <f>IF(基本情報入力シート!R54="","",基本情報入力シート!R54)</f>
        <v/>
      </c>
      <c r="O38" s="663" t="str">
        <f>IF(基本情報入力シート!W54="","",基本情報入力シート!W54)</f>
        <v/>
      </c>
      <c r="P38" s="676" t="str">
        <f>IF(基本情報入力シート!X54="","",基本情報入力シート!X54)</f>
        <v/>
      </c>
      <c r="Q38" s="822" t="str">
        <f>IF(基本情報入力シート!Y54="","",基本情報入力シート!Y54)</f>
        <v/>
      </c>
      <c r="R38" s="831"/>
      <c r="S38" s="831"/>
      <c r="T38" s="831"/>
      <c r="U38" s="849"/>
      <c r="V38" s="857"/>
      <c r="W38" s="861"/>
      <c r="X38" s="857"/>
      <c r="Y38" s="861"/>
      <c r="Z38" s="35"/>
      <c r="AA38" s="35"/>
    </row>
    <row r="39" spans="1:27" ht="27.75" customHeight="1">
      <c r="A39" s="619">
        <f t="shared" si="1"/>
        <v>23</v>
      </c>
      <c r="B39" s="631" t="str">
        <f>IF(基本情報入力シート!C55="","",基本情報入力シート!C55)</f>
        <v/>
      </c>
      <c r="C39" s="807" t="str">
        <f>IF(基本情報入力シート!D55="","",基本情報入力シート!D55)</f>
        <v/>
      </c>
      <c r="D39" s="808" t="str">
        <f>IF(基本情報入力シート!E55="","",基本情報入力シート!E55)</f>
        <v/>
      </c>
      <c r="E39" s="809" t="str">
        <f>IF(基本情報入力シート!F55="","",基本情報入力シート!F55)</f>
        <v/>
      </c>
      <c r="F39" s="809" t="str">
        <f>IF(基本情報入力シート!G55="","",基本情報入力シート!G55)</f>
        <v/>
      </c>
      <c r="G39" s="809" t="str">
        <f>IF(基本情報入力シート!H55="","",基本情報入力シート!H55)</f>
        <v/>
      </c>
      <c r="H39" s="809" t="str">
        <f>IF(基本情報入力シート!I55="","",基本情報入力シート!I55)</f>
        <v/>
      </c>
      <c r="I39" s="809" t="str">
        <f>IF(基本情報入力シート!J55="","",基本情報入力シート!J55)</f>
        <v/>
      </c>
      <c r="J39" s="809" t="str">
        <f>IF(基本情報入力シート!K55="","",基本情報入力シート!K55)</f>
        <v/>
      </c>
      <c r="K39" s="811" t="str">
        <f>IF(基本情報入力シート!L55="","",基本情報入力シート!L55)</f>
        <v/>
      </c>
      <c r="L39" s="659" t="str">
        <f t="shared" si="0"/>
        <v/>
      </c>
      <c r="M39" s="662" t="str">
        <f>IF(基本情報入力シート!M55="","",基本情報入力シート!M55)</f>
        <v/>
      </c>
      <c r="N39" s="663" t="str">
        <f>IF(基本情報入力シート!R55="","",基本情報入力シート!R55)</f>
        <v/>
      </c>
      <c r="O39" s="663" t="str">
        <f>IF(基本情報入力シート!W55="","",基本情報入力シート!W55)</f>
        <v/>
      </c>
      <c r="P39" s="676" t="str">
        <f>IF(基本情報入力シート!X55="","",基本情報入力シート!X55)</f>
        <v/>
      </c>
      <c r="Q39" s="822" t="str">
        <f>IF(基本情報入力シート!Y55="","",基本情報入力シート!Y55)</f>
        <v/>
      </c>
      <c r="R39" s="831"/>
      <c r="S39" s="831"/>
      <c r="T39" s="831"/>
      <c r="U39" s="849"/>
      <c r="V39" s="857"/>
      <c r="W39" s="861"/>
      <c r="X39" s="857"/>
      <c r="Y39" s="861"/>
      <c r="Z39" s="35"/>
      <c r="AA39" s="35"/>
    </row>
    <row r="40" spans="1:27" ht="27.75" customHeight="1">
      <c r="A40" s="619">
        <f t="shared" si="1"/>
        <v>24</v>
      </c>
      <c r="B40" s="631" t="str">
        <f>IF(基本情報入力シート!C56="","",基本情報入力シート!C56)</f>
        <v/>
      </c>
      <c r="C40" s="807" t="str">
        <f>IF(基本情報入力シート!D56="","",基本情報入力シート!D56)</f>
        <v/>
      </c>
      <c r="D40" s="808" t="str">
        <f>IF(基本情報入力シート!E56="","",基本情報入力シート!E56)</f>
        <v/>
      </c>
      <c r="E40" s="809" t="str">
        <f>IF(基本情報入力シート!F56="","",基本情報入力シート!F56)</f>
        <v/>
      </c>
      <c r="F40" s="809" t="str">
        <f>IF(基本情報入力シート!G56="","",基本情報入力シート!G56)</f>
        <v/>
      </c>
      <c r="G40" s="809" t="str">
        <f>IF(基本情報入力シート!H56="","",基本情報入力シート!H56)</f>
        <v/>
      </c>
      <c r="H40" s="809" t="str">
        <f>IF(基本情報入力シート!I56="","",基本情報入力シート!I56)</f>
        <v/>
      </c>
      <c r="I40" s="809" t="str">
        <f>IF(基本情報入力シート!J56="","",基本情報入力シート!J56)</f>
        <v/>
      </c>
      <c r="J40" s="809" t="str">
        <f>IF(基本情報入力シート!K56="","",基本情報入力シート!K56)</f>
        <v/>
      </c>
      <c r="K40" s="811" t="str">
        <f>IF(基本情報入力シート!L56="","",基本情報入力シート!L56)</f>
        <v/>
      </c>
      <c r="L40" s="659" t="str">
        <f t="shared" si="0"/>
        <v/>
      </c>
      <c r="M40" s="662" t="str">
        <f>IF(基本情報入力シート!M56="","",基本情報入力シート!M56)</f>
        <v/>
      </c>
      <c r="N40" s="663" t="str">
        <f>IF(基本情報入力シート!R56="","",基本情報入力シート!R56)</f>
        <v/>
      </c>
      <c r="O40" s="663" t="str">
        <f>IF(基本情報入力シート!W56="","",基本情報入力シート!W56)</f>
        <v/>
      </c>
      <c r="P40" s="676" t="str">
        <f>IF(基本情報入力シート!X56="","",基本情報入力シート!X56)</f>
        <v/>
      </c>
      <c r="Q40" s="822" t="str">
        <f>IF(基本情報入力シート!Y56="","",基本情報入力シート!Y56)</f>
        <v/>
      </c>
      <c r="R40" s="831"/>
      <c r="S40" s="831"/>
      <c r="T40" s="831"/>
      <c r="U40" s="849"/>
      <c r="V40" s="857"/>
      <c r="W40" s="861"/>
      <c r="X40" s="857"/>
      <c r="Y40" s="861"/>
      <c r="Z40" s="35"/>
      <c r="AA40" s="35"/>
    </row>
    <row r="41" spans="1:27" ht="27.75" customHeight="1">
      <c r="A41" s="619">
        <f t="shared" si="1"/>
        <v>25</v>
      </c>
      <c r="B41" s="631" t="str">
        <f>IF(基本情報入力シート!C57="","",基本情報入力シート!C57)</f>
        <v/>
      </c>
      <c r="C41" s="807" t="str">
        <f>IF(基本情報入力シート!D57="","",基本情報入力シート!D57)</f>
        <v/>
      </c>
      <c r="D41" s="808" t="str">
        <f>IF(基本情報入力シート!E57="","",基本情報入力シート!E57)</f>
        <v/>
      </c>
      <c r="E41" s="809" t="str">
        <f>IF(基本情報入力シート!F57="","",基本情報入力シート!F57)</f>
        <v/>
      </c>
      <c r="F41" s="809" t="str">
        <f>IF(基本情報入力シート!G57="","",基本情報入力シート!G57)</f>
        <v/>
      </c>
      <c r="G41" s="809" t="str">
        <f>IF(基本情報入力シート!H57="","",基本情報入力シート!H57)</f>
        <v/>
      </c>
      <c r="H41" s="809" t="str">
        <f>IF(基本情報入力シート!I57="","",基本情報入力シート!I57)</f>
        <v/>
      </c>
      <c r="I41" s="809" t="str">
        <f>IF(基本情報入力シート!J57="","",基本情報入力シート!J57)</f>
        <v/>
      </c>
      <c r="J41" s="809" t="str">
        <f>IF(基本情報入力シート!K57="","",基本情報入力シート!K57)</f>
        <v/>
      </c>
      <c r="K41" s="811" t="str">
        <f>IF(基本情報入力シート!L57="","",基本情報入力シート!L57)</f>
        <v/>
      </c>
      <c r="L41" s="659" t="str">
        <f t="shared" si="0"/>
        <v/>
      </c>
      <c r="M41" s="662" t="str">
        <f>IF(基本情報入力シート!M57="","",基本情報入力シート!M57)</f>
        <v/>
      </c>
      <c r="N41" s="663" t="str">
        <f>IF(基本情報入力シート!R57="","",基本情報入力シート!R57)</f>
        <v/>
      </c>
      <c r="O41" s="663" t="str">
        <f>IF(基本情報入力シート!W57="","",基本情報入力シート!W57)</f>
        <v/>
      </c>
      <c r="P41" s="676" t="str">
        <f>IF(基本情報入力シート!X57="","",基本情報入力シート!X57)</f>
        <v/>
      </c>
      <c r="Q41" s="822" t="str">
        <f>IF(基本情報入力シート!Y57="","",基本情報入力シート!Y57)</f>
        <v/>
      </c>
      <c r="R41" s="831"/>
      <c r="S41" s="831"/>
      <c r="T41" s="831"/>
      <c r="U41" s="849"/>
      <c r="V41" s="857"/>
      <c r="W41" s="861"/>
      <c r="X41" s="857"/>
      <c r="Y41" s="861"/>
      <c r="Z41" s="35"/>
      <c r="AA41" s="35"/>
    </row>
    <row r="42" spans="1:27" ht="27.75" customHeight="1">
      <c r="A42" s="619">
        <f t="shared" si="1"/>
        <v>26</v>
      </c>
      <c r="B42" s="631" t="str">
        <f>IF(基本情報入力シート!C58="","",基本情報入力シート!C58)</f>
        <v/>
      </c>
      <c r="C42" s="807" t="str">
        <f>IF(基本情報入力シート!D58="","",基本情報入力シート!D58)</f>
        <v/>
      </c>
      <c r="D42" s="808" t="str">
        <f>IF(基本情報入力シート!E58="","",基本情報入力シート!E58)</f>
        <v/>
      </c>
      <c r="E42" s="809" t="str">
        <f>IF(基本情報入力シート!F58="","",基本情報入力シート!F58)</f>
        <v/>
      </c>
      <c r="F42" s="809" t="str">
        <f>IF(基本情報入力シート!G58="","",基本情報入力シート!G58)</f>
        <v/>
      </c>
      <c r="G42" s="809" t="str">
        <f>IF(基本情報入力シート!H58="","",基本情報入力シート!H58)</f>
        <v/>
      </c>
      <c r="H42" s="809" t="str">
        <f>IF(基本情報入力シート!I58="","",基本情報入力シート!I58)</f>
        <v/>
      </c>
      <c r="I42" s="809" t="str">
        <f>IF(基本情報入力シート!J58="","",基本情報入力シート!J58)</f>
        <v/>
      </c>
      <c r="J42" s="809" t="str">
        <f>IF(基本情報入力シート!K58="","",基本情報入力シート!K58)</f>
        <v/>
      </c>
      <c r="K42" s="811" t="str">
        <f>IF(基本情報入力シート!L58="","",基本情報入力シート!L58)</f>
        <v/>
      </c>
      <c r="L42" s="659" t="str">
        <f t="shared" si="0"/>
        <v/>
      </c>
      <c r="M42" s="662" t="str">
        <f>IF(基本情報入力シート!M58="","",基本情報入力シート!M58)</f>
        <v/>
      </c>
      <c r="N42" s="663" t="str">
        <f>IF(基本情報入力シート!R58="","",基本情報入力シート!R58)</f>
        <v/>
      </c>
      <c r="O42" s="663" t="str">
        <f>IF(基本情報入力シート!W58="","",基本情報入力シート!W58)</f>
        <v/>
      </c>
      <c r="P42" s="676" t="str">
        <f>IF(基本情報入力シート!X58="","",基本情報入力シート!X58)</f>
        <v/>
      </c>
      <c r="Q42" s="822" t="str">
        <f>IF(基本情報入力シート!Y58="","",基本情報入力シート!Y58)</f>
        <v/>
      </c>
      <c r="R42" s="831"/>
      <c r="S42" s="831"/>
      <c r="T42" s="831"/>
      <c r="U42" s="849"/>
      <c r="V42" s="857"/>
      <c r="W42" s="861"/>
      <c r="X42" s="857"/>
      <c r="Y42" s="861"/>
      <c r="Z42" s="35"/>
      <c r="AA42" s="35"/>
    </row>
    <row r="43" spans="1:27" ht="27.75" customHeight="1">
      <c r="A43" s="619">
        <f t="shared" si="1"/>
        <v>27</v>
      </c>
      <c r="B43" s="631" t="str">
        <f>IF(基本情報入力シート!C59="","",基本情報入力シート!C59)</f>
        <v/>
      </c>
      <c r="C43" s="807" t="str">
        <f>IF(基本情報入力シート!D59="","",基本情報入力シート!D59)</f>
        <v/>
      </c>
      <c r="D43" s="808" t="str">
        <f>IF(基本情報入力シート!E59="","",基本情報入力シート!E59)</f>
        <v/>
      </c>
      <c r="E43" s="809" t="str">
        <f>IF(基本情報入力シート!F59="","",基本情報入力シート!F59)</f>
        <v/>
      </c>
      <c r="F43" s="809" t="str">
        <f>IF(基本情報入力シート!G59="","",基本情報入力シート!G59)</f>
        <v/>
      </c>
      <c r="G43" s="809" t="str">
        <f>IF(基本情報入力シート!H59="","",基本情報入力シート!H59)</f>
        <v/>
      </c>
      <c r="H43" s="809" t="str">
        <f>IF(基本情報入力シート!I59="","",基本情報入力シート!I59)</f>
        <v/>
      </c>
      <c r="I43" s="809" t="str">
        <f>IF(基本情報入力シート!J59="","",基本情報入力シート!J59)</f>
        <v/>
      </c>
      <c r="J43" s="809" t="str">
        <f>IF(基本情報入力シート!K59="","",基本情報入力シート!K59)</f>
        <v/>
      </c>
      <c r="K43" s="811" t="str">
        <f>IF(基本情報入力シート!L59="","",基本情報入力シート!L59)</f>
        <v/>
      </c>
      <c r="L43" s="659" t="str">
        <f t="shared" si="0"/>
        <v/>
      </c>
      <c r="M43" s="662" t="str">
        <f>IF(基本情報入力シート!M59="","",基本情報入力シート!M59)</f>
        <v/>
      </c>
      <c r="N43" s="663" t="str">
        <f>IF(基本情報入力シート!R59="","",基本情報入力シート!R59)</f>
        <v/>
      </c>
      <c r="O43" s="663" t="str">
        <f>IF(基本情報入力シート!W59="","",基本情報入力シート!W59)</f>
        <v/>
      </c>
      <c r="P43" s="676" t="str">
        <f>IF(基本情報入力シート!X59="","",基本情報入力シート!X59)</f>
        <v/>
      </c>
      <c r="Q43" s="822" t="str">
        <f>IF(基本情報入力シート!Y59="","",基本情報入力シート!Y59)</f>
        <v/>
      </c>
      <c r="R43" s="831"/>
      <c r="S43" s="831"/>
      <c r="T43" s="831"/>
      <c r="U43" s="849"/>
      <c r="V43" s="857"/>
      <c r="W43" s="861"/>
      <c r="X43" s="857"/>
      <c r="Y43" s="861"/>
      <c r="Z43" s="35"/>
      <c r="AA43" s="35"/>
    </row>
    <row r="44" spans="1:27" ht="27.75" customHeight="1">
      <c r="A44" s="619">
        <f t="shared" si="1"/>
        <v>28</v>
      </c>
      <c r="B44" s="631" t="str">
        <f>IF(基本情報入力シート!C60="","",基本情報入力シート!C60)</f>
        <v/>
      </c>
      <c r="C44" s="807" t="str">
        <f>IF(基本情報入力シート!D60="","",基本情報入力シート!D60)</f>
        <v/>
      </c>
      <c r="D44" s="808" t="str">
        <f>IF(基本情報入力シート!E60="","",基本情報入力シート!E60)</f>
        <v/>
      </c>
      <c r="E44" s="809" t="str">
        <f>IF(基本情報入力シート!F60="","",基本情報入力シート!F60)</f>
        <v/>
      </c>
      <c r="F44" s="809" t="str">
        <f>IF(基本情報入力シート!G60="","",基本情報入力シート!G60)</f>
        <v/>
      </c>
      <c r="G44" s="809" t="str">
        <f>IF(基本情報入力シート!H60="","",基本情報入力シート!H60)</f>
        <v/>
      </c>
      <c r="H44" s="809" t="str">
        <f>IF(基本情報入力シート!I60="","",基本情報入力シート!I60)</f>
        <v/>
      </c>
      <c r="I44" s="809" t="str">
        <f>IF(基本情報入力シート!J60="","",基本情報入力シート!J60)</f>
        <v/>
      </c>
      <c r="J44" s="809" t="str">
        <f>IF(基本情報入力シート!K60="","",基本情報入力シート!K60)</f>
        <v/>
      </c>
      <c r="K44" s="811" t="str">
        <f>IF(基本情報入力シート!L60="","",基本情報入力シート!L60)</f>
        <v/>
      </c>
      <c r="L44" s="659" t="str">
        <f t="shared" si="0"/>
        <v/>
      </c>
      <c r="M44" s="662" t="str">
        <f>IF(基本情報入力シート!M60="","",基本情報入力シート!M60)</f>
        <v/>
      </c>
      <c r="N44" s="663" t="str">
        <f>IF(基本情報入力シート!R60="","",基本情報入力シート!R60)</f>
        <v/>
      </c>
      <c r="O44" s="663" t="str">
        <f>IF(基本情報入力シート!W60="","",基本情報入力シート!W60)</f>
        <v/>
      </c>
      <c r="P44" s="676" t="str">
        <f>IF(基本情報入力シート!X60="","",基本情報入力シート!X60)</f>
        <v/>
      </c>
      <c r="Q44" s="822" t="str">
        <f>IF(基本情報入力シート!Y60="","",基本情報入力シート!Y60)</f>
        <v/>
      </c>
      <c r="R44" s="831"/>
      <c r="S44" s="831"/>
      <c r="T44" s="831"/>
      <c r="U44" s="849"/>
      <c r="V44" s="857"/>
      <c r="W44" s="861"/>
      <c r="X44" s="857"/>
      <c r="Y44" s="861"/>
      <c r="Z44" s="35"/>
      <c r="AA44" s="35"/>
    </row>
    <row r="45" spans="1:27" ht="27.75" customHeight="1">
      <c r="A45" s="619">
        <f t="shared" si="1"/>
        <v>29</v>
      </c>
      <c r="B45" s="631" t="str">
        <f>IF(基本情報入力シート!C61="","",基本情報入力シート!C61)</f>
        <v/>
      </c>
      <c r="C45" s="807" t="str">
        <f>IF(基本情報入力シート!D61="","",基本情報入力シート!D61)</f>
        <v/>
      </c>
      <c r="D45" s="808" t="str">
        <f>IF(基本情報入力シート!E61="","",基本情報入力シート!E61)</f>
        <v/>
      </c>
      <c r="E45" s="809" t="str">
        <f>IF(基本情報入力シート!F61="","",基本情報入力シート!F61)</f>
        <v/>
      </c>
      <c r="F45" s="809" t="str">
        <f>IF(基本情報入力シート!G61="","",基本情報入力シート!G61)</f>
        <v/>
      </c>
      <c r="G45" s="809" t="str">
        <f>IF(基本情報入力シート!H61="","",基本情報入力シート!H61)</f>
        <v/>
      </c>
      <c r="H45" s="809" t="str">
        <f>IF(基本情報入力シート!I61="","",基本情報入力シート!I61)</f>
        <v/>
      </c>
      <c r="I45" s="809" t="str">
        <f>IF(基本情報入力シート!J61="","",基本情報入力シート!J61)</f>
        <v/>
      </c>
      <c r="J45" s="809" t="str">
        <f>IF(基本情報入力シート!K61="","",基本情報入力シート!K61)</f>
        <v/>
      </c>
      <c r="K45" s="811" t="str">
        <f>IF(基本情報入力シート!L61="","",基本情報入力シート!L61)</f>
        <v/>
      </c>
      <c r="L45" s="659" t="str">
        <f t="shared" si="0"/>
        <v/>
      </c>
      <c r="M45" s="662" t="str">
        <f>IF(基本情報入力シート!M61="","",基本情報入力シート!M61)</f>
        <v/>
      </c>
      <c r="N45" s="663" t="str">
        <f>IF(基本情報入力シート!R61="","",基本情報入力シート!R61)</f>
        <v/>
      </c>
      <c r="O45" s="663" t="str">
        <f>IF(基本情報入力シート!W61="","",基本情報入力シート!W61)</f>
        <v/>
      </c>
      <c r="P45" s="676" t="str">
        <f>IF(基本情報入力シート!X61="","",基本情報入力シート!X61)</f>
        <v/>
      </c>
      <c r="Q45" s="822" t="str">
        <f>IF(基本情報入力シート!Y61="","",基本情報入力シート!Y61)</f>
        <v/>
      </c>
      <c r="R45" s="830"/>
      <c r="S45" s="831"/>
      <c r="T45" s="840"/>
      <c r="U45" s="849"/>
      <c r="V45" s="857"/>
      <c r="W45" s="861"/>
      <c r="X45" s="857"/>
      <c r="Y45" s="861"/>
      <c r="Z45" s="35"/>
      <c r="AA45" s="35"/>
    </row>
    <row r="46" spans="1:27" ht="27.75" customHeight="1">
      <c r="A46" s="619">
        <f t="shared" si="1"/>
        <v>30</v>
      </c>
      <c r="B46" s="631" t="str">
        <f>IF(基本情報入力シート!C62="","",基本情報入力シート!C62)</f>
        <v/>
      </c>
      <c r="C46" s="807" t="str">
        <f>IF(基本情報入力シート!D62="","",基本情報入力シート!D62)</f>
        <v/>
      </c>
      <c r="D46" s="808" t="str">
        <f>IF(基本情報入力シート!E62="","",基本情報入力シート!E62)</f>
        <v/>
      </c>
      <c r="E46" s="809" t="str">
        <f>IF(基本情報入力シート!F62="","",基本情報入力シート!F62)</f>
        <v/>
      </c>
      <c r="F46" s="809" t="str">
        <f>IF(基本情報入力シート!G62="","",基本情報入力シート!G62)</f>
        <v/>
      </c>
      <c r="G46" s="809" t="str">
        <f>IF(基本情報入力シート!H62="","",基本情報入力シート!H62)</f>
        <v/>
      </c>
      <c r="H46" s="809" t="str">
        <f>IF(基本情報入力シート!I62="","",基本情報入力シート!I62)</f>
        <v/>
      </c>
      <c r="I46" s="809" t="str">
        <f>IF(基本情報入力シート!J62="","",基本情報入力シート!J62)</f>
        <v/>
      </c>
      <c r="J46" s="809" t="str">
        <f>IF(基本情報入力シート!K62="","",基本情報入力シート!K62)</f>
        <v/>
      </c>
      <c r="K46" s="811" t="str">
        <f>IF(基本情報入力シート!L62="","",基本情報入力シート!L62)</f>
        <v/>
      </c>
      <c r="L46" s="659" t="str">
        <f t="shared" si="0"/>
        <v/>
      </c>
      <c r="M46" s="662" t="str">
        <f>IF(基本情報入力シート!M62="","",基本情報入力シート!M62)</f>
        <v/>
      </c>
      <c r="N46" s="663" t="str">
        <f>IF(基本情報入力シート!R62="","",基本情報入力シート!R62)</f>
        <v/>
      </c>
      <c r="O46" s="663" t="str">
        <f>IF(基本情報入力シート!W62="","",基本情報入力シート!W62)</f>
        <v/>
      </c>
      <c r="P46" s="676" t="str">
        <f>IF(基本情報入力シート!X62="","",基本情報入力シート!X62)</f>
        <v/>
      </c>
      <c r="Q46" s="822" t="str">
        <f>IF(基本情報入力シート!Y62="","",基本情報入力シート!Y62)</f>
        <v/>
      </c>
      <c r="R46" s="830"/>
      <c r="S46" s="831"/>
      <c r="T46" s="840"/>
      <c r="U46" s="849"/>
      <c r="V46" s="857"/>
      <c r="W46" s="861"/>
      <c r="X46" s="857"/>
      <c r="Y46" s="861"/>
      <c r="Z46" s="35"/>
      <c r="AA46" s="35"/>
    </row>
    <row r="47" spans="1:27" ht="27.75" customHeight="1">
      <c r="A47" s="619">
        <f t="shared" si="1"/>
        <v>31</v>
      </c>
      <c r="B47" s="631" t="str">
        <f>IF(基本情報入力シート!C63="","",基本情報入力シート!C63)</f>
        <v/>
      </c>
      <c r="C47" s="807" t="str">
        <f>IF(基本情報入力シート!D63="","",基本情報入力シート!D63)</f>
        <v/>
      </c>
      <c r="D47" s="808" t="str">
        <f>IF(基本情報入力シート!E63="","",基本情報入力シート!E63)</f>
        <v/>
      </c>
      <c r="E47" s="809" t="str">
        <f>IF(基本情報入力シート!F63="","",基本情報入力シート!F63)</f>
        <v/>
      </c>
      <c r="F47" s="809" t="str">
        <f>IF(基本情報入力シート!G63="","",基本情報入力シート!G63)</f>
        <v/>
      </c>
      <c r="G47" s="809" t="str">
        <f>IF(基本情報入力シート!H63="","",基本情報入力シート!H63)</f>
        <v/>
      </c>
      <c r="H47" s="809" t="str">
        <f>IF(基本情報入力シート!I63="","",基本情報入力シート!I63)</f>
        <v/>
      </c>
      <c r="I47" s="809" t="str">
        <f>IF(基本情報入力シート!J63="","",基本情報入力シート!J63)</f>
        <v/>
      </c>
      <c r="J47" s="809" t="str">
        <f>IF(基本情報入力シート!K63="","",基本情報入力シート!K63)</f>
        <v/>
      </c>
      <c r="K47" s="811" t="str">
        <f>IF(基本情報入力シート!L63="","",基本情報入力シート!L63)</f>
        <v/>
      </c>
      <c r="L47" s="659" t="str">
        <f t="shared" si="0"/>
        <v/>
      </c>
      <c r="M47" s="662" t="str">
        <f>IF(基本情報入力シート!M63="","",基本情報入力シート!M63)</f>
        <v/>
      </c>
      <c r="N47" s="663" t="str">
        <f>IF(基本情報入力シート!R63="","",基本情報入力シート!R63)</f>
        <v/>
      </c>
      <c r="O47" s="663" t="str">
        <f>IF(基本情報入力シート!W63="","",基本情報入力シート!W63)</f>
        <v/>
      </c>
      <c r="P47" s="676" t="str">
        <f>IF(基本情報入力シート!X63="","",基本情報入力シート!X63)</f>
        <v/>
      </c>
      <c r="Q47" s="822" t="str">
        <f>IF(基本情報入力シート!Y63="","",基本情報入力シート!Y63)</f>
        <v/>
      </c>
      <c r="R47" s="830"/>
      <c r="S47" s="831"/>
      <c r="T47" s="840"/>
      <c r="U47" s="849"/>
      <c r="V47" s="857"/>
      <c r="W47" s="861"/>
      <c r="X47" s="857"/>
      <c r="Y47" s="861"/>
      <c r="Z47" s="35"/>
      <c r="AA47" s="35"/>
    </row>
    <row r="48" spans="1:27" ht="27.75" customHeight="1">
      <c r="A48" s="619">
        <f t="shared" si="1"/>
        <v>32</v>
      </c>
      <c r="B48" s="631" t="str">
        <f>IF(基本情報入力シート!C64="","",基本情報入力シート!C64)</f>
        <v/>
      </c>
      <c r="C48" s="807" t="str">
        <f>IF(基本情報入力シート!D64="","",基本情報入力シート!D64)</f>
        <v/>
      </c>
      <c r="D48" s="808" t="str">
        <f>IF(基本情報入力シート!E64="","",基本情報入力シート!E64)</f>
        <v/>
      </c>
      <c r="E48" s="809" t="str">
        <f>IF(基本情報入力シート!F64="","",基本情報入力シート!F64)</f>
        <v/>
      </c>
      <c r="F48" s="809" t="str">
        <f>IF(基本情報入力シート!G64="","",基本情報入力シート!G64)</f>
        <v/>
      </c>
      <c r="G48" s="809" t="str">
        <f>IF(基本情報入力シート!H64="","",基本情報入力シート!H64)</f>
        <v/>
      </c>
      <c r="H48" s="809" t="str">
        <f>IF(基本情報入力シート!I64="","",基本情報入力シート!I64)</f>
        <v/>
      </c>
      <c r="I48" s="809" t="str">
        <f>IF(基本情報入力シート!J64="","",基本情報入力シート!J64)</f>
        <v/>
      </c>
      <c r="J48" s="809" t="str">
        <f>IF(基本情報入力シート!K64="","",基本情報入力シート!K64)</f>
        <v/>
      </c>
      <c r="K48" s="811" t="str">
        <f>IF(基本情報入力シート!L64="","",基本情報入力シート!L64)</f>
        <v/>
      </c>
      <c r="L48" s="659" t="str">
        <f t="shared" si="0"/>
        <v/>
      </c>
      <c r="M48" s="662" t="str">
        <f>IF(基本情報入力シート!M64="","",基本情報入力シート!M64)</f>
        <v/>
      </c>
      <c r="N48" s="663" t="str">
        <f>IF(基本情報入力シート!R64="","",基本情報入力シート!R64)</f>
        <v/>
      </c>
      <c r="O48" s="663" t="str">
        <f>IF(基本情報入力シート!W64="","",基本情報入力シート!W64)</f>
        <v/>
      </c>
      <c r="P48" s="676" t="str">
        <f>IF(基本情報入力シート!X64="","",基本情報入力シート!X64)</f>
        <v/>
      </c>
      <c r="Q48" s="822" t="str">
        <f>IF(基本情報入力シート!Y64="","",基本情報入力シート!Y64)</f>
        <v/>
      </c>
      <c r="R48" s="830"/>
      <c r="S48" s="840"/>
      <c r="T48" s="840"/>
      <c r="U48" s="849"/>
      <c r="V48" s="857"/>
      <c r="W48" s="861"/>
      <c r="X48" s="857"/>
      <c r="Y48" s="861"/>
      <c r="Z48" s="35"/>
      <c r="AA48" s="35"/>
    </row>
    <row r="49" spans="1:27" ht="27.75" customHeight="1">
      <c r="A49" s="619">
        <f t="shared" si="1"/>
        <v>33</v>
      </c>
      <c r="B49" s="631" t="str">
        <f>IF(基本情報入力シート!C65="","",基本情報入力シート!C65)</f>
        <v/>
      </c>
      <c r="C49" s="807" t="str">
        <f>IF(基本情報入力シート!D65="","",基本情報入力シート!D65)</f>
        <v/>
      </c>
      <c r="D49" s="808" t="str">
        <f>IF(基本情報入力シート!E65="","",基本情報入力シート!E65)</f>
        <v/>
      </c>
      <c r="E49" s="809" t="str">
        <f>IF(基本情報入力シート!F65="","",基本情報入力シート!F65)</f>
        <v/>
      </c>
      <c r="F49" s="809" t="str">
        <f>IF(基本情報入力シート!G65="","",基本情報入力シート!G65)</f>
        <v/>
      </c>
      <c r="G49" s="809" t="str">
        <f>IF(基本情報入力シート!H65="","",基本情報入力シート!H65)</f>
        <v/>
      </c>
      <c r="H49" s="809" t="str">
        <f>IF(基本情報入力シート!I65="","",基本情報入力シート!I65)</f>
        <v/>
      </c>
      <c r="I49" s="809" t="str">
        <f>IF(基本情報入力シート!J65="","",基本情報入力シート!J65)</f>
        <v/>
      </c>
      <c r="J49" s="809" t="str">
        <f>IF(基本情報入力シート!K65="","",基本情報入力シート!K65)</f>
        <v/>
      </c>
      <c r="K49" s="811" t="str">
        <f>IF(基本情報入力シート!L65="","",基本情報入力シート!L65)</f>
        <v/>
      </c>
      <c r="L49" s="659" t="str">
        <f t="shared" si="0"/>
        <v/>
      </c>
      <c r="M49" s="662" t="str">
        <f>IF(基本情報入力シート!M65="","",基本情報入力シート!M65)</f>
        <v/>
      </c>
      <c r="N49" s="663" t="str">
        <f>IF(基本情報入力シート!R65="","",基本情報入力シート!R65)</f>
        <v/>
      </c>
      <c r="O49" s="663" t="str">
        <f>IF(基本情報入力シート!W65="","",基本情報入力シート!W65)</f>
        <v/>
      </c>
      <c r="P49" s="676" t="str">
        <f>IF(基本情報入力シート!X65="","",基本情報入力シート!X65)</f>
        <v/>
      </c>
      <c r="Q49" s="822" t="str">
        <f>IF(基本情報入力シート!Y65="","",基本情報入力シート!Y65)</f>
        <v/>
      </c>
      <c r="R49" s="830"/>
      <c r="S49" s="840"/>
      <c r="T49" s="840"/>
      <c r="U49" s="849"/>
      <c r="V49" s="857"/>
      <c r="W49" s="861"/>
      <c r="X49" s="857"/>
      <c r="Y49" s="861"/>
      <c r="Z49" s="35"/>
      <c r="AA49" s="35"/>
    </row>
    <row r="50" spans="1:27" ht="27.75" customHeight="1">
      <c r="A50" s="619">
        <f t="shared" si="1"/>
        <v>34</v>
      </c>
      <c r="B50" s="631" t="str">
        <f>IF(基本情報入力シート!C66="","",基本情報入力シート!C66)</f>
        <v/>
      </c>
      <c r="C50" s="807" t="str">
        <f>IF(基本情報入力シート!D66="","",基本情報入力シート!D66)</f>
        <v/>
      </c>
      <c r="D50" s="808" t="str">
        <f>IF(基本情報入力シート!E66="","",基本情報入力シート!E66)</f>
        <v/>
      </c>
      <c r="E50" s="809" t="str">
        <f>IF(基本情報入力シート!F66="","",基本情報入力シート!F66)</f>
        <v/>
      </c>
      <c r="F50" s="809" t="str">
        <f>IF(基本情報入力シート!G66="","",基本情報入力シート!G66)</f>
        <v/>
      </c>
      <c r="G50" s="809" t="str">
        <f>IF(基本情報入力シート!H66="","",基本情報入力シート!H66)</f>
        <v/>
      </c>
      <c r="H50" s="809" t="str">
        <f>IF(基本情報入力シート!I66="","",基本情報入力シート!I66)</f>
        <v/>
      </c>
      <c r="I50" s="809" t="str">
        <f>IF(基本情報入力シート!J66="","",基本情報入力シート!J66)</f>
        <v/>
      </c>
      <c r="J50" s="809" t="str">
        <f>IF(基本情報入力シート!K66="","",基本情報入力シート!K66)</f>
        <v/>
      </c>
      <c r="K50" s="811" t="str">
        <f>IF(基本情報入力シート!L66="","",基本情報入力シート!L66)</f>
        <v/>
      </c>
      <c r="L50" s="659" t="str">
        <f t="shared" si="0"/>
        <v/>
      </c>
      <c r="M50" s="662" t="str">
        <f>IF(基本情報入力シート!M66="","",基本情報入力シート!M66)</f>
        <v/>
      </c>
      <c r="N50" s="663" t="str">
        <f>IF(基本情報入力シート!R66="","",基本情報入力シート!R66)</f>
        <v/>
      </c>
      <c r="O50" s="663" t="str">
        <f>IF(基本情報入力シート!W66="","",基本情報入力シート!W66)</f>
        <v/>
      </c>
      <c r="P50" s="676" t="str">
        <f>IF(基本情報入力シート!X66="","",基本情報入力シート!X66)</f>
        <v/>
      </c>
      <c r="Q50" s="822" t="str">
        <f>IF(基本情報入力シート!Y66="","",基本情報入力シート!Y66)</f>
        <v/>
      </c>
      <c r="R50" s="830"/>
      <c r="S50" s="840"/>
      <c r="T50" s="840"/>
      <c r="U50" s="849"/>
      <c r="V50" s="857"/>
      <c r="W50" s="861"/>
      <c r="X50" s="857"/>
      <c r="Y50" s="861"/>
      <c r="Z50" s="35"/>
      <c r="AA50" s="35"/>
    </row>
    <row r="51" spans="1:27" ht="27.75" customHeight="1">
      <c r="A51" s="619">
        <f t="shared" si="1"/>
        <v>35</v>
      </c>
      <c r="B51" s="631" t="str">
        <f>IF(基本情報入力シート!C67="","",基本情報入力シート!C67)</f>
        <v/>
      </c>
      <c r="C51" s="807" t="str">
        <f>IF(基本情報入力シート!D67="","",基本情報入力シート!D67)</f>
        <v/>
      </c>
      <c r="D51" s="808" t="str">
        <f>IF(基本情報入力シート!E67="","",基本情報入力シート!E67)</f>
        <v/>
      </c>
      <c r="E51" s="809" t="str">
        <f>IF(基本情報入力シート!F67="","",基本情報入力シート!F67)</f>
        <v/>
      </c>
      <c r="F51" s="809" t="str">
        <f>IF(基本情報入力シート!G67="","",基本情報入力シート!G67)</f>
        <v/>
      </c>
      <c r="G51" s="809" t="str">
        <f>IF(基本情報入力シート!H67="","",基本情報入力シート!H67)</f>
        <v/>
      </c>
      <c r="H51" s="809" t="str">
        <f>IF(基本情報入力シート!I67="","",基本情報入力シート!I67)</f>
        <v/>
      </c>
      <c r="I51" s="809" t="str">
        <f>IF(基本情報入力シート!J67="","",基本情報入力シート!J67)</f>
        <v/>
      </c>
      <c r="J51" s="809" t="str">
        <f>IF(基本情報入力シート!K67="","",基本情報入力シート!K67)</f>
        <v/>
      </c>
      <c r="K51" s="811" t="str">
        <f>IF(基本情報入力シート!L67="","",基本情報入力シート!L67)</f>
        <v/>
      </c>
      <c r="L51" s="659" t="str">
        <f t="shared" si="0"/>
        <v/>
      </c>
      <c r="M51" s="662" t="str">
        <f>IF(基本情報入力シート!M67="","",基本情報入力シート!M67)</f>
        <v/>
      </c>
      <c r="N51" s="663" t="str">
        <f>IF(基本情報入力シート!R67="","",基本情報入力シート!R67)</f>
        <v/>
      </c>
      <c r="O51" s="663" t="str">
        <f>IF(基本情報入力シート!W67="","",基本情報入力シート!W67)</f>
        <v/>
      </c>
      <c r="P51" s="676" t="str">
        <f>IF(基本情報入力シート!X67="","",基本情報入力シート!X67)</f>
        <v/>
      </c>
      <c r="Q51" s="822" t="str">
        <f>IF(基本情報入力シート!Y67="","",基本情報入力シート!Y67)</f>
        <v/>
      </c>
      <c r="R51" s="830"/>
      <c r="S51" s="840"/>
      <c r="T51" s="840"/>
      <c r="U51" s="849"/>
      <c r="V51" s="857"/>
      <c r="W51" s="861"/>
      <c r="X51" s="857"/>
      <c r="Y51" s="861"/>
      <c r="Z51" s="35"/>
      <c r="AA51" s="35"/>
    </row>
    <row r="52" spans="1:27" ht="27.75" customHeight="1">
      <c r="A52" s="619">
        <f t="shared" si="1"/>
        <v>36</v>
      </c>
      <c r="B52" s="631" t="str">
        <f>IF(基本情報入力シート!C68="","",基本情報入力シート!C68)</f>
        <v/>
      </c>
      <c r="C52" s="807" t="str">
        <f>IF(基本情報入力シート!D68="","",基本情報入力シート!D68)</f>
        <v/>
      </c>
      <c r="D52" s="808" t="str">
        <f>IF(基本情報入力シート!E68="","",基本情報入力シート!E68)</f>
        <v/>
      </c>
      <c r="E52" s="809" t="str">
        <f>IF(基本情報入力シート!F68="","",基本情報入力シート!F68)</f>
        <v/>
      </c>
      <c r="F52" s="809" t="str">
        <f>IF(基本情報入力シート!G68="","",基本情報入力シート!G68)</f>
        <v/>
      </c>
      <c r="G52" s="809" t="str">
        <f>IF(基本情報入力シート!H68="","",基本情報入力シート!H68)</f>
        <v/>
      </c>
      <c r="H52" s="809" t="str">
        <f>IF(基本情報入力シート!I68="","",基本情報入力シート!I68)</f>
        <v/>
      </c>
      <c r="I52" s="809" t="str">
        <f>IF(基本情報入力シート!J68="","",基本情報入力シート!J68)</f>
        <v/>
      </c>
      <c r="J52" s="809" t="str">
        <f>IF(基本情報入力シート!K68="","",基本情報入力シート!K68)</f>
        <v/>
      </c>
      <c r="K52" s="811" t="str">
        <f>IF(基本情報入力シート!L68="","",基本情報入力シート!L68)</f>
        <v/>
      </c>
      <c r="L52" s="659" t="str">
        <f t="shared" si="0"/>
        <v/>
      </c>
      <c r="M52" s="662" t="str">
        <f>IF(基本情報入力シート!M68="","",基本情報入力シート!M68)</f>
        <v/>
      </c>
      <c r="N52" s="663" t="str">
        <f>IF(基本情報入力シート!R68="","",基本情報入力シート!R68)</f>
        <v/>
      </c>
      <c r="O52" s="663" t="str">
        <f>IF(基本情報入力シート!W68="","",基本情報入力シート!W68)</f>
        <v/>
      </c>
      <c r="P52" s="676" t="str">
        <f>IF(基本情報入力シート!X68="","",基本情報入力シート!X68)</f>
        <v/>
      </c>
      <c r="Q52" s="822" t="str">
        <f>IF(基本情報入力シート!Y68="","",基本情報入力シート!Y68)</f>
        <v/>
      </c>
      <c r="R52" s="830"/>
      <c r="S52" s="840"/>
      <c r="T52" s="840"/>
      <c r="U52" s="849"/>
      <c r="V52" s="857"/>
      <c r="W52" s="861"/>
      <c r="X52" s="857"/>
      <c r="Y52" s="861"/>
      <c r="Z52" s="35"/>
      <c r="AA52" s="35"/>
    </row>
    <row r="53" spans="1:27" ht="27.75" customHeight="1">
      <c r="A53" s="619">
        <f t="shared" si="1"/>
        <v>37</v>
      </c>
      <c r="B53" s="631" t="str">
        <f>IF(基本情報入力シート!C69="","",基本情報入力シート!C69)</f>
        <v/>
      </c>
      <c r="C53" s="807" t="str">
        <f>IF(基本情報入力シート!D69="","",基本情報入力シート!D69)</f>
        <v/>
      </c>
      <c r="D53" s="808" t="str">
        <f>IF(基本情報入力シート!E69="","",基本情報入力シート!E69)</f>
        <v/>
      </c>
      <c r="E53" s="809" t="str">
        <f>IF(基本情報入力シート!F69="","",基本情報入力シート!F69)</f>
        <v/>
      </c>
      <c r="F53" s="809" t="str">
        <f>IF(基本情報入力シート!G69="","",基本情報入力シート!G69)</f>
        <v/>
      </c>
      <c r="G53" s="809" t="str">
        <f>IF(基本情報入力シート!H69="","",基本情報入力シート!H69)</f>
        <v/>
      </c>
      <c r="H53" s="809" t="str">
        <f>IF(基本情報入力シート!I69="","",基本情報入力シート!I69)</f>
        <v/>
      </c>
      <c r="I53" s="809" t="str">
        <f>IF(基本情報入力シート!J69="","",基本情報入力シート!J69)</f>
        <v/>
      </c>
      <c r="J53" s="809" t="str">
        <f>IF(基本情報入力シート!K69="","",基本情報入力シート!K69)</f>
        <v/>
      </c>
      <c r="K53" s="811" t="str">
        <f>IF(基本情報入力シート!L69="","",基本情報入力シート!L69)</f>
        <v/>
      </c>
      <c r="L53" s="659" t="str">
        <f t="shared" si="0"/>
        <v/>
      </c>
      <c r="M53" s="662" t="str">
        <f>IF(基本情報入力シート!M69="","",基本情報入力シート!M69)</f>
        <v/>
      </c>
      <c r="N53" s="663" t="str">
        <f>IF(基本情報入力シート!R69="","",基本情報入力シート!R69)</f>
        <v/>
      </c>
      <c r="O53" s="663" t="str">
        <f>IF(基本情報入力シート!W69="","",基本情報入力シート!W69)</f>
        <v/>
      </c>
      <c r="P53" s="676" t="str">
        <f>IF(基本情報入力シート!X69="","",基本情報入力シート!X69)</f>
        <v/>
      </c>
      <c r="Q53" s="822" t="str">
        <f>IF(基本情報入力シート!Y69="","",基本情報入力シート!Y69)</f>
        <v/>
      </c>
      <c r="R53" s="830"/>
      <c r="S53" s="840"/>
      <c r="T53" s="840"/>
      <c r="U53" s="849"/>
      <c r="V53" s="857"/>
      <c r="W53" s="861"/>
      <c r="X53" s="857"/>
      <c r="Y53" s="861"/>
      <c r="Z53" s="35"/>
      <c r="AA53" s="35"/>
    </row>
    <row r="54" spans="1:27" ht="27.75" customHeight="1">
      <c r="A54" s="619">
        <f t="shared" si="1"/>
        <v>38</v>
      </c>
      <c r="B54" s="631" t="str">
        <f>IF(基本情報入力シート!C70="","",基本情報入力シート!C70)</f>
        <v/>
      </c>
      <c r="C54" s="807" t="str">
        <f>IF(基本情報入力シート!D70="","",基本情報入力シート!D70)</f>
        <v/>
      </c>
      <c r="D54" s="808" t="str">
        <f>IF(基本情報入力シート!E70="","",基本情報入力シート!E70)</f>
        <v/>
      </c>
      <c r="E54" s="809" t="str">
        <f>IF(基本情報入力シート!F70="","",基本情報入力シート!F70)</f>
        <v/>
      </c>
      <c r="F54" s="809" t="str">
        <f>IF(基本情報入力シート!G70="","",基本情報入力シート!G70)</f>
        <v/>
      </c>
      <c r="G54" s="809" t="str">
        <f>IF(基本情報入力シート!H70="","",基本情報入力シート!H70)</f>
        <v/>
      </c>
      <c r="H54" s="809" t="str">
        <f>IF(基本情報入力シート!I70="","",基本情報入力シート!I70)</f>
        <v/>
      </c>
      <c r="I54" s="809" t="str">
        <f>IF(基本情報入力シート!J70="","",基本情報入力シート!J70)</f>
        <v/>
      </c>
      <c r="J54" s="809" t="str">
        <f>IF(基本情報入力シート!K70="","",基本情報入力シート!K70)</f>
        <v/>
      </c>
      <c r="K54" s="811" t="str">
        <f>IF(基本情報入力シート!L70="","",基本情報入力シート!L70)</f>
        <v/>
      </c>
      <c r="L54" s="659" t="str">
        <f t="shared" si="0"/>
        <v/>
      </c>
      <c r="M54" s="662" t="str">
        <f>IF(基本情報入力シート!M70="","",基本情報入力シート!M70)</f>
        <v/>
      </c>
      <c r="N54" s="663" t="str">
        <f>IF(基本情報入力シート!R70="","",基本情報入力シート!R70)</f>
        <v/>
      </c>
      <c r="O54" s="663" t="str">
        <f>IF(基本情報入力シート!W70="","",基本情報入力シート!W70)</f>
        <v/>
      </c>
      <c r="P54" s="676" t="str">
        <f>IF(基本情報入力シート!X70="","",基本情報入力シート!X70)</f>
        <v/>
      </c>
      <c r="Q54" s="822" t="str">
        <f>IF(基本情報入力シート!Y70="","",基本情報入力シート!Y70)</f>
        <v/>
      </c>
      <c r="R54" s="830"/>
      <c r="S54" s="840"/>
      <c r="T54" s="840"/>
      <c r="U54" s="849"/>
      <c r="V54" s="857"/>
      <c r="W54" s="861"/>
      <c r="X54" s="857"/>
      <c r="Y54" s="861"/>
      <c r="Z54" s="35"/>
      <c r="AA54" s="35"/>
    </row>
    <row r="55" spans="1:27" ht="27.75" customHeight="1">
      <c r="A55" s="619">
        <f t="shared" si="1"/>
        <v>39</v>
      </c>
      <c r="B55" s="631" t="str">
        <f>IF(基本情報入力シート!C71="","",基本情報入力シート!C71)</f>
        <v/>
      </c>
      <c r="C55" s="807" t="str">
        <f>IF(基本情報入力シート!D71="","",基本情報入力シート!D71)</f>
        <v/>
      </c>
      <c r="D55" s="808" t="str">
        <f>IF(基本情報入力シート!E71="","",基本情報入力シート!E71)</f>
        <v/>
      </c>
      <c r="E55" s="809" t="str">
        <f>IF(基本情報入力シート!F71="","",基本情報入力シート!F71)</f>
        <v/>
      </c>
      <c r="F55" s="809" t="str">
        <f>IF(基本情報入力シート!G71="","",基本情報入力シート!G71)</f>
        <v/>
      </c>
      <c r="G55" s="809" t="str">
        <f>IF(基本情報入力シート!H71="","",基本情報入力シート!H71)</f>
        <v/>
      </c>
      <c r="H55" s="809" t="str">
        <f>IF(基本情報入力シート!I71="","",基本情報入力シート!I71)</f>
        <v/>
      </c>
      <c r="I55" s="809" t="str">
        <f>IF(基本情報入力シート!J71="","",基本情報入力シート!J71)</f>
        <v/>
      </c>
      <c r="J55" s="809" t="str">
        <f>IF(基本情報入力シート!K71="","",基本情報入力シート!K71)</f>
        <v/>
      </c>
      <c r="K55" s="811" t="str">
        <f>IF(基本情報入力シート!L71="","",基本情報入力シート!L71)</f>
        <v/>
      </c>
      <c r="L55" s="659" t="str">
        <f t="shared" si="0"/>
        <v/>
      </c>
      <c r="M55" s="662" t="str">
        <f>IF(基本情報入力シート!M71="","",基本情報入力シート!M71)</f>
        <v/>
      </c>
      <c r="N55" s="663" t="str">
        <f>IF(基本情報入力シート!R71="","",基本情報入力シート!R71)</f>
        <v/>
      </c>
      <c r="O55" s="663" t="str">
        <f>IF(基本情報入力シート!W71="","",基本情報入力シート!W71)</f>
        <v/>
      </c>
      <c r="P55" s="676" t="str">
        <f>IF(基本情報入力シート!X71="","",基本情報入力シート!X71)</f>
        <v/>
      </c>
      <c r="Q55" s="822" t="str">
        <f>IF(基本情報入力シート!Y71="","",基本情報入力シート!Y71)</f>
        <v/>
      </c>
      <c r="R55" s="830"/>
      <c r="S55" s="840"/>
      <c r="T55" s="840"/>
      <c r="U55" s="849"/>
      <c r="V55" s="857"/>
      <c r="W55" s="861"/>
      <c r="X55" s="857"/>
      <c r="Y55" s="861"/>
      <c r="Z55" s="35"/>
      <c r="AA55" s="35"/>
    </row>
    <row r="56" spans="1:27" ht="27.75" customHeight="1">
      <c r="A56" s="619">
        <f t="shared" si="1"/>
        <v>40</v>
      </c>
      <c r="B56" s="631" t="str">
        <f>IF(基本情報入力シート!C72="","",基本情報入力シート!C72)</f>
        <v/>
      </c>
      <c r="C56" s="807" t="str">
        <f>IF(基本情報入力シート!D72="","",基本情報入力シート!D72)</f>
        <v/>
      </c>
      <c r="D56" s="808" t="str">
        <f>IF(基本情報入力シート!E72="","",基本情報入力シート!E72)</f>
        <v/>
      </c>
      <c r="E56" s="809" t="str">
        <f>IF(基本情報入力シート!F72="","",基本情報入力シート!F72)</f>
        <v/>
      </c>
      <c r="F56" s="809" t="str">
        <f>IF(基本情報入力シート!G72="","",基本情報入力シート!G72)</f>
        <v/>
      </c>
      <c r="G56" s="809" t="str">
        <f>IF(基本情報入力シート!H72="","",基本情報入力シート!H72)</f>
        <v/>
      </c>
      <c r="H56" s="809" t="str">
        <f>IF(基本情報入力シート!I72="","",基本情報入力シート!I72)</f>
        <v/>
      </c>
      <c r="I56" s="809" t="str">
        <f>IF(基本情報入力シート!J72="","",基本情報入力シート!J72)</f>
        <v/>
      </c>
      <c r="J56" s="809" t="str">
        <f>IF(基本情報入力シート!K72="","",基本情報入力シート!K72)</f>
        <v/>
      </c>
      <c r="K56" s="811" t="str">
        <f>IF(基本情報入力シート!L72="","",基本情報入力シート!L72)</f>
        <v/>
      </c>
      <c r="L56" s="659" t="str">
        <f t="shared" si="0"/>
        <v/>
      </c>
      <c r="M56" s="662" t="str">
        <f>IF(基本情報入力シート!M72="","",基本情報入力シート!M72)</f>
        <v/>
      </c>
      <c r="N56" s="663" t="str">
        <f>IF(基本情報入力シート!R72="","",基本情報入力シート!R72)</f>
        <v/>
      </c>
      <c r="O56" s="663" t="str">
        <f>IF(基本情報入力シート!W72="","",基本情報入力シート!W72)</f>
        <v/>
      </c>
      <c r="P56" s="676" t="str">
        <f>IF(基本情報入力シート!X72="","",基本情報入力シート!X72)</f>
        <v/>
      </c>
      <c r="Q56" s="822" t="str">
        <f>IF(基本情報入力シート!Y72="","",基本情報入力シート!Y72)</f>
        <v/>
      </c>
      <c r="R56" s="830"/>
      <c r="S56" s="840"/>
      <c r="T56" s="840"/>
      <c r="U56" s="849"/>
      <c r="V56" s="857"/>
      <c r="W56" s="861"/>
      <c r="X56" s="857"/>
      <c r="Y56" s="861"/>
      <c r="Z56" s="35"/>
      <c r="AA56" s="35"/>
    </row>
    <row r="57" spans="1:27" ht="27.75" customHeight="1">
      <c r="A57" s="619">
        <f t="shared" si="1"/>
        <v>41</v>
      </c>
      <c r="B57" s="631" t="str">
        <f>IF(基本情報入力シート!C73="","",基本情報入力シート!C73)</f>
        <v/>
      </c>
      <c r="C57" s="807" t="str">
        <f>IF(基本情報入力シート!D73="","",基本情報入力シート!D73)</f>
        <v/>
      </c>
      <c r="D57" s="808" t="str">
        <f>IF(基本情報入力シート!E73="","",基本情報入力シート!E73)</f>
        <v/>
      </c>
      <c r="E57" s="809" t="str">
        <f>IF(基本情報入力シート!F73="","",基本情報入力シート!F73)</f>
        <v/>
      </c>
      <c r="F57" s="809" t="str">
        <f>IF(基本情報入力シート!G73="","",基本情報入力シート!G73)</f>
        <v/>
      </c>
      <c r="G57" s="809" t="str">
        <f>IF(基本情報入力シート!H73="","",基本情報入力シート!H73)</f>
        <v/>
      </c>
      <c r="H57" s="809" t="str">
        <f>IF(基本情報入力シート!I73="","",基本情報入力シート!I73)</f>
        <v/>
      </c>
      <c r="I57" s="809" t="str">
        <f>IF(基本情報入力シート!J73="","",基本情報入力シート!J73)</f>
        <v/>
      </c>
      <c r="J57" s="809" t="str">
        <f>IF(基本情報入力シート!K73="","",基本情報入力シート!K73)</f>
        <v/>
      </c>
      <c r="K57" s="811" t="str">
        <f>IF(基本情報入力シート!L73="","",基本情報入力シート!L73)</f>
        <v/>
      </c>
      <c r="L57" s="659" t="str">
        <f t="shared" si="0"/>
        <v/>
      </c>
      <c r="M57" s="662" t="str">
        <f>IF(基本情報入力シート!M73="","",基本情報入力シート!M73)</f>
        <v/>
      </c>
      <c r="N57" s="663" t="str">
        <f>IF(基本情報入力シート!R73="","",基本情報入力シート!R73)</f>
        <v/>
      </c>
      <c r="O57" s="663" t="str">
        <f>IF(基本情報入力シート!W73="","",基本情報入力シート!W73)</f>
        <v/>
      </c>
      <c r="P57" s="676" t="str">
        <f>IF(基本情報入力シート!X73="","",基本情報入力シート!X73)</f>
        <v/>
      </c>
      <c r="Q57" s="822" t="str">
        <f>IF(基本情報入力シート!Y73="","",基本情報入力シート!Y73)</f>
        <v/>
      </c>
      <c r="R57" s="830"/>
      <c r="S57" s="840"/>
      <c r="T57" s="840"/>
      <c r="U57" s="849"/>
      <c r="V57" s="857"/>
      <c r="W57" s="861"/>
      <c r="X57" s="857"/>
      <c r="Y57" s="861"/>
      <c r="Z57" s="35"/>
      <c r="AA57" s="35"/>
    </row>
    <row r="58" spans="1:27" ht="27.75" customHeight="1">
      <c r="A58" s="619">
        <f t="shared" si="1"/>
        <v>42</v>
      </c>
      <c r="B58" s="631" t="str">
        <f>IF(基本情報入力シート!C74="","",基本情報入力シート!C74)</f>
        <v/>
      </c>
      <c r="C58" s="807" t="str">
        <f>IF(基本情報入力シート!D74="","",基本情報入力シート!D74)</f>
        <v/>
      </c>
      <c r="D58" s="808" t="str">
        <f>IF(基本情報入力シート!E74="","",基本情報入力シート!E74)</f>
        <v/>
      </c>
      <c r="E58" s="809" t="str">
        <f>IF(基本情報入力シート!F74="","",基本情報入力シート!F74)</f>
        <v/>
      </c>
      <c r="F58" s="809" t="str">
        <f>IF(基本情報入力シート!G74="","",基本情報入力シート!G74)</f>
        <v/>
      </c>
      <c r="G58" s="809" t="str">
        <f>IF(基本情報入力シート!H74="","",基本情報入力シート!H74)</f>
        <v/>
      </c>
      <c r="H58" s="809" t="str">
        <f>IF(基本情報入力シート!I74="","",基本情報入力シート!I74)</f>
        <v/>
      </c>
      <c r="I58" s="809" t="str">
        <f>IF(基本情報入力シート!J74="","",基本情報入力シート!J74)</f>
        <v/>
      </c>
      <c r="J58" s="809" t="str">
        <f>IF(基本情報入力シート!K74="","",基本情報入力シート!K74)</f>
        <v/>
      </c>
      <c r="K58" s="811" t="str">
        <f>IF(基本情報入力シート!L74="","",基本情報入力シート!L74)</f>
        <v/>
      </c>
      <c r="L58" s="659" t="str">
        <f t="shared" si="0"/>
        <v/>
      </c>
      <c r="M58" s="662" t="str">
        <f>IF(基本情報入力シート!M74="","",基本情報入力シート!M74)</f>
        <v/>
      </c>
      <c r="N58" s="663" t="str">
        <f>IF(基本情報入力シート!R74="","",基本情報入力シート!R74)</f>
        <v/>
      </c>
      <c r="O58" s="663" t="str">
        <f>IF(基本情報入力シート!W74="","",基本情報入力シート!W74)</f>
        <v/>
      </c>
      <c r="P58" s="676" t="str">
        <f>IF(基本情報入力シート!X74="","",基本情報入力シート!X74)</f>
        <v/>
      </c>
      <c r="Q58" s="822" t="str">
        <f>IF(基本情報入力シート!Y74="","",基本情報入力シート!Y74)</f>
        <v/>
      </c>
      <c r="R58" s="830"/>
      <c r="S58" s="840"/>
      <c r="T58" s="840"/>
      <c r="U58" s="849"/>
      <c r="V58" s="857"/>
      <c r="W58" s="861"/>
      <c r="X58" s="857"/>
      <c r="Y58" s="861"/>
      <c r="Z58" s="35"/>
      <c r="AA58" s="35"/>
    </row>
    <row r="59" spans="1:27" ht="27.75" customHeight="1">
      <c r="A59" s="619">
        <f t="shared" si="1"/>
        <v>43</v>
      </c>
      <c r="B59" s="631" t="str">
        <f>IF(基本情報入力シート!C75="","",基本情報入力シート!C75)</f>
        <v/>
      </c>
      <c r="C59" s="807" t="str">
        <f>IF(基本情報入力シート!D75="","",基本情報入力シート!D75)</f>
        <v/>
      </c>
      <c r="D59" s="808" t="str">
        <f>IF(基本情報入力シート!E75="","",基本情報入力シート!E75)</f>
        <v/>
      </c>
      <c r="E59" s="809" t="str">
        <f>IF(基本情報入力シート!F75="","",基本情報入力シート!F75)</f>
        <v/>
      </c>
      <c r="F59" s="809" t="str">
        <f>IF(基本情報入力シート!G75="","",基本情報入力シート!G75)</f>
        <v/>
      </c>
      <c r="G59" s="809" t="str">
        <f>IF(基本情報入力シート!H75="","",基本情報入力シート!H75)</f>
        <v/>
      </c>
      <c r="H59" s="809" t="str">
        <f>IF(基本情報入力シート!I75="","",基本情報入力シート!I75)</f>
        <v/>
      </c>
      <c r="I59" s="809" t="str">
        <f>IF(基本情報入力シート!J75="","",基本情報入力シート!J75)</f>
        <v/>
      </c>
      <c r="J59" s="809" t="str">
        <f>IF(基本情報入力シート!K75="","",基本情報入力シート!K75)</f>
        <v/>
      </c>
      <c r="K59" s="811" t="str">
        <f>IF(基本情報入力シート!L75="","",基本情報入力シート!L75)</f>
        <v/>
      </c>
      <c r="L59" s="659" t="str">
        <f t="shared" si="0"/>
        <v/>
      </c>
      <c r="M59" s="662" t="str">
        <f>IF(基本情報入力シート!M75="","",基本情報入力シート!M75)</f>
        <v/>
      </c>
      <c r="N59" s="663" t="str">
        <f>IF(基本情報入力シート!R75="","",基本情報入力シート!R75)</f>
        <v/>
      </c>
      <c r="O59" s="663" t="str">
        <f>IF(基本情報入力シート!W75="","",基本情報入力シート!W75)</f>
        <v/>
      </c>
      <c r="P59" s="676" t="str">
        <f>IF(基本情報入力シート!X75="","",基本情報入力シート!X75)</f>
        <v/>
      </c>
      <c r="Q59" s="822" t="str">
        <f>IF(基本情報入力シート!Y75="","",基本情報入力シート!Y75)</f>
        <v/>
      </c>
      <c r="R59" s="830"/>
      <c r="S59" s="840"/>
      <c r="T59" s="840"/>
      <c r="U59" s="849"/>
      <c r="V59" s="857"/>
      <c r="W59" s="861"/>
      <c r="X59" s="857"/>
      <c r="Y59" s="861"/>
      <c r="Z59" s="35"/>
      <c r="AA59" s="35"/>
    </row>
    <row r="60" spans="1:27" ht="27.75" customHeight="1">
      <c r="A60" s="619">
        <f t="shared" si="1"/>
        <v>44</v>
      </c>
      <c r="B60" s="631" t="str">
        <f>IF(基本情報入力シート!C76="","",基本情報入力シート!C76)</f>
        <v/>
      </c>
      <c r="C60" s="807" t="str">
        <f>IF(基本情報入力シート!D76="","",基本情報入力シート!D76)</f>
        <v/>
      </c>
      <c r="D60" s="808" t="str">
        <f>IF(基本情報入力シート!E76="","",基本情報入力シート!E76)</f>
        <v/>
      </c>
      <c r="E60" s="809" t="str">
        <f>IF(基本情報入力シート!F76="","",基本情報入力シート!F76)</f>
        <v/>
      </c>
      <c r="F60" s="809" t="str">
        <f>IF(基本情報入力シート!G76="","",基本情報入力シート!G76)</f>
        <v/>
      </c>
      <c r="G60" s="809" t="str">
        <f>IF(基本情報入力シート!H76="","",基本情報入力シート!H76)</f>
        <v/>
      </c>
      <c r="H60" s="809" t="str">
        <f>IF(基本情報入力シート!I76="","",基本情報入力シート!I76)</f>
        <v/>
      </c>
      <c r="I60" s="809" t="str">
        <f>IF(基本情報入力シート!J76="","",基本情報入力シート!J76)</f>
        <v/>
      </c>
      <c r="J60" s="809" t="str">
        <f>IF(基本情報入力シート!K76="","",基本情報入力シート!K76)</f>
        <v/>
      </c>
      <c r="K60" s="811" t="str">
        <f>IF(基本情報入力シート!L76="","",基本情報入力シート!L76)</f>
        <v/>
      </c>
      <c r="L60" s="659" t="str">
        <f t="shared" si="0"/>
        <v/>
      </c>
      <c r="M60" s="662" t="str">
        <f>IF(基本情報入力シート!M76="","",基本情報入力シート!M76)</f>
        <v/>
      </c>
      <c r="N60" s="663" t="str">
        <f>IF(基本情報入力シート!R76="","",基本情報入力シート!R76)</f>
        <v/>
      </c>
      <c r="O60" s="663" t="str">
        <f>IF(基本情報入力シート!W76="","",基本情報入力シート!W76)</f>
        <v/>
      </c>
      <c r="P60" s="676" t="str">
        <f>IF(基本情報入力シート!X76="","",基本情報入力シート!X76)</f>
        <v/>
      </c>
      <c r="Q60" s="822" t="str">
        <f>IF(基本情報入力シート!Y76="","",基本情報入力シート!Y76)</f>
        <v/>
      </c>
      <c r="R60" s="830"/>
      <c r="S60" s="840"/>
      <c r="T60" s="840"/>
      <c r="U60" s="849"/>
      <c r="V60" s="857"/>
      <c r="W60" s="861"/>
      <c r="X60" s="857"/>
      <c r="Y60" s="861"/>
      <c r="Z60" s="35"/>
      <c r="AA60" s="35"/>
    </row>
    <row r="61" spans="1:27" ht="27.75" customHeight="1">
      <c r="A61" s="619">
        <f t="shared" si="1"/>
        <v>45</v>
      </c>
      <c r="B61" s="631" t="str">
        <f>IF(基本情報入力シート!C77="","",基本情報入力シート!C77)</f>
        <v/>
      </c>
      <c r="C61" s="807" t="str">
        <f>IF(基本情報入力シート!D77="","",基本情報入力シート!D77)</f>
        <v/>
      </c>
      <c r="D61" s="808" t="str">
        <f>IF(基本情報入力シート!E77="","",基本情報入力シート!E77)</f>
        <v/>
      </c>
      <c r="E61" s="809" t="str">
        <f>IF(基本情報入力シート!F77="","",基本情報入力シート!F77)</f>
        <v/>
      </c>
      <c r="F61" s="809" t="str">
        <f>IF(基本情報入力シート!G77="","",基本情報入力シート!G77)</f>
        <v/>
      </c>
      <c r="G61" s="809" t="str">
        <f>IF(基本情報入力シート!H77="","",基本情報入力シート!H77)</f>
        <v/>
      </c>
      <c r="H61" s="809" t="str">
        <f>IF(基本情報入力シート!I77="","",基本情報入力シート!I77)</f>
        <v/>
      </c>
      <c r="I61" s="809" t="str">
        <f>IF(基本情報入力シート!J77="","",基本情報入力シート!J77)</f>
        <v/>
      </c>
      <c r="J61" s="809" t="str">
        <f>IF(基本情報入力シート!K77="","",基本情報入力シート!K77)</f>
        <v/>
      </c>
      <c r="K61" s="811" t="str">
        <f>IF(基本情報入力シート!L77="","",基本情報入力シート!L77)</f>
        <v/>
      </c>
      <c r="L61" s="659" t="str">
        <f t="shared" si="0"/>
        <v/>
      </c>
      <c r="M61" s="662" t="str">
        <f>IF(基本情報入力シート!M77="","",基本情報入力シート!M77)</f>
        <v/>
      </c>
      <c r="N61" s="663" t="str">
        <f>IF(基本情報入力シート!R77="","",基本情報入力シート!R77)</f>
        <v/>
      </c>
      <c r="O61" s="663" t="str">
        <f>IF(基本情報入力シート!W77="","",基本情報入力シート!W77)</f>
        <v/>
      </c>
      <c r="P61" s="676" t="str">
        <f>IF(基本情報入力シート!X77="","",基本情報入力シート!X77)</f>
        <v/>
      </c>
      <c r="Q61" s="822" t="str">
        <f>IF(基本情報入力シート!Y77="","",基本情報入力シート!Y77)</f>
        <v/>
      </c>
      <c r="R61" s="830"/>
      <c r="S61" s="840"/>
      <c r="T61" s="840"/>
      <c r="U61" s="849"/>
      <c r="V61" s="857"/>
      <c r="W61" s="861"/>
      <c r="X61" s="857"/>
      <c r="Y61" s="861"/>
      <c r="Z61" s="35"/>
      <c r="AA61" s="35"/>
    </row>
    <row r="62" spans="1:27" ht="27.75" customHeight="1">
      <c r="A62" s="619">
        <f t="shared" si="1"/>
        <v>46</v>
      </c>
      <c r="B62" s="631" t="str">
        <f>IF(基本情報入力シート!C78="","",基本情報入力シート!C78)</f>
        <v/>
      </c>
      <c r="C62" s="807" t="str">
        <f>IF(基本情報入力シート!D78="","",基本情報入力シート!D78)</f>
        <v/>
      </c>
      <c r="D62" s="808" t="str">
        <f>IF(基本情報入力シート!E78="","",基本情報入力シート!E78)</f>
        <v/>
      </c>
      <c r="E62" s="809" t="str">
        <f>IF(基本情報入力シート!F78="","",基本情報入力シート!F78)</f>
        <v/>
      </c>
      <c r="F62" s="809" t="str">
        <f>IF(基本情報入力シート!G78="","",基本情報入力シート!G78)</f>
        <v/>
      </c>
      <c r="G62" s="809" t="str">
        <f>IF(基本情報入力シート!H78="","",基本情報入力シート!H78)</f>
        <v/>
      </c>
      <c r="H62" s="809" t="str">
        <f>IF(基本情報入力シート!I78="","",基本情報入力シート!I78)</f>
        <v/>
      </c>
      <c r="I62" s="809" t="str">
        <f>IF(基本情報入力シート!J78="","",基本情報入力シート!J78)</f>
        <v/>
      </c>
      <c r="J62" s="809" t="str">
        <f>IF(基本情報入力シート!K78="","",基本情報入力シート!K78)</f>
        <v/>
      </c>
      <c r="K62" s="811" t="str">
        <f>IF(基本情報入力シート!L78="","",基本情報入力シート!L78)</f>
        <v/>
      </c>
      <c r="L62" s="659" t="str">
        <f t="shared" si="0"/>
        <v/>
      </c>
      <c r="M62" s="662" t="str">
        <f>IF(基本情報入力シート!M78="","",基本情報入力シート!M78)</f>
        <v/>
      </c>
      <c r="N62" s="663" t="str">
        <f>IF(基本情報入力シート!R78="","",基本情報入力シート!R78)</f>
        <v/>
      </c>
      <c r="O62" s="663" t="str">
        <f>IF(基本情報入力シート!W78="","",基本情報入力シート!W78)</f>
        <v/>
      </c>
      <c r="P62" s="676" t="str">
        <f>IF(基本情報入力シート!X78="","",基本情報入力シート!X78)</f>
        <v/>
      </c>
      <c r="Q62" s="822" t="str">
        <f>IF(基本情報入力シート!Y78="","",基本情報入力シート!Y78)</f>
        <v/>
      </c>
      <c r="R62" s="830"/>
      <c r="S62" s="840"/>
      <c r="T62" s="840"/>
      <c r="U62" s="849"/>
      <c r="V62" s="857"/>
      <c r="W62" s="861"/>
      <c r="X62" s="857"/>
      <c r="Y62" s="861"/>
      <c r="Z62" s="35"/>
      <c r="AA62" s="35"/>
    </row>
    <row r="63" spans="1:27" ht="27.75" customHeight="1">
      <c r="A63" s="619">
        <f t="shared" si="1"/>
        <v>47</v>
      </c>
      <c r="B63" s="631" t="str">
        <f>IF(基本情報入力シート!C79="","",基本情報入力シート!C79)</f>
        <v/>
      </c>
      <c r="C63" s="807" t="str">
        <f>IF(基本情報入力シート!D79="","",基本情報入力シート!D79)</f>
        <v/>
      </c>
      <c r="D63" s="808" t="str">
        <f>IF(基本情報入力シート!E79="","",基本情報入力シート!E79)</f>
        <v/>
      </c>
      <c r="E63" s="809" t="str">
        <f>IF(基本情報入力シート!F79="","",基本情報入力シート!F79)</f>
        <v/>
      </c>
      <c r="F63" s="809" t="str">
        <f>IF(基本情報入力シート!G79="","",基本情報入力シート!G79)</f>
        <v/>
      </c>
      <c r="G63" s="809" t="str">
        <f>IF(基本情報入力シート!H79="","",基本情報入力シート!H79)</f>
        <v/>
      </c>
      <c r="H63" s="809" t="str">
        <f>IF(基本情報入力シート!I79="","",基本情報入力シート!I79)</f>
        <v/>
      </c>
      <c r="I63" s="809" t="str">
        <f>IF(基本情報入力シート!J79="","",基本情報入力シート!J79)</f>
        <v/>
      </c>
      <c r="J63" s="809" t="str">
        <f>IF(基本情報入力シート!K79="","",基本情報入力シート!K79)</f>
        <v/>
      </c>
      <c r="K63" s="811" t="str">
        <f>IF(基本情報入力シート!L79="","",基本情報入力シート!L79)</f>
        <v/>
      </c>
      <c r="L63" s="659" t="str">
        <f t="shared" si="0"/>
        <v/>
      </c>
      <c r="M63" s="662" t="str">
        <f>IF(基本情報入力シート!M79="","",基本情報入力シート!M79)</f>
        <v/>
      </c>
      <c r="N63" s="663" t="str">
        <f>IF(基本情報入力シート!R79="","",基本情報入力シート!R79)</f>
        <v/>
      </c>
      <c r="O63" s="663" t="str">
        <f>IF(基本情報入力シート!W79="","",基本情報入力シート!W79)</f>
        <v/>
      </c>
      <c r="P63" s="676" t="str">
        <f>IF(基本情報入力シート!X79="","",基本情報入力シート!X79)</f>
        <v/>
      </c>
      <c r="Q63" s="822" t="str">
        <f>IF(基本情報入力シート!Y79="","",基本情報入力シート!Y79)</f>
        <v/>
      </c>
      <c r="R63" s="830"/>
      <c r="S63" s="840"/>
      <c r="T63" s="840"/>
      <c r="U63" s="849"/>
      <c r="V63" s="857"/>
      <c r="W63" s="861"/>
      <c r="X63" s="857"/>
      <c r="Y63" s="861"/>
      <c r="Z63" s="35"/>
      <c r="AA63" s="35"/>
    </row>
    <row r="64" spans="1:27" ht="27.75" customHeight="1">
      <c r="A64" s="619">
        <f t="shared" si="1"/>
        <v>48</v>
      </c>
      <c r="B64" s="631" t="str">
        <f>IF(基本情報入力シート!C80="","",基本情報入力シート!C80)</f>
        <v/>
      </c>
      <c r="C64" s="807" t="str">
        <f>IF(基本情報入力シート!D80="","",基本情報入力シート!D80)</f>
        <v/>
      </c>
      <c r="D64" s="808" t="str">
        <f>IF(基本情報入力シート!E80="","",基本情報入力シート!E80)</f>
        <v/>
      </c>
      <c r="E64" s="809" t="str">
        <f>IF(基本情報入力シート!F80="","",基本情報入力シート!F80)</f>
        <v/>
      </c>
      <c r="F64" s="809" t="str">
        <f>IF(基本情報入力シート!G80="","",基本情報入力シート!G80)</f>
        <v/>
      </c>
      <c r="G64" s="809" t="str">
        <f>IF(基本情報入力シート!H80="","",基本情報入力シート!H80)</f>
        <v/>
      </c>
      <c r="H64" s="809" t="str">
        <f>IF(基本情報入力シート!I80="","",基本情報入力シート!I80)</f>
        <v/>
      </c>
      <c r="I64" s="809" t="str">
        <f>IF(基本情報入力シート!J80="","",基本情報入力シート!J80)</f>
        <v/>
      </c>
      <c r="J64" s="809" t="str">
        <f>IF(基本情報入力シート!K80="","",基本情報入力シート!K80)</f>
        <v/>
      </c>
      <c r="K64" s="811" t="str">
        <f>IF(基本情報入力シート!L80="","",基本情報入力シート!L80)</f>
        <v/>
      </c>
      <c r="L64" s="659" t="str">
        <f t="shared" si="0"/>
        <v/>
      </c>
      <c r="M64" s="662" t="str">
        <f>IF(基本情報入力シート!M80="","",基本情報入力シート!M80)</f>
        <v/>
      </c>
      <c r="N64" s="663" t="str">
        <f>IF(基本情報入力シート!R80="","",基本情報入力シート!R80)</f>
        <v/>
      </c>
      <c r="O64" s="663" t="str">
        <f>IF(基本情報入力シート!W80="","",基本情報入力シート!W80)</f>
        <v/>
      </c>
      <c r="P64" s="676" t="str">
        <f>IF(基本情報入力シート!X80="","",基本情報入力シート!X80)</f>
        <v/>
      </c>
      <c r="Q64" s="822" t="str">
        <f>IF(基本情報入力シート!Y80="","",基本情報入力シート!Y80)</f>
        <v/>
      </c>
      <c r="R64" s="830"/>
      <c r="S64" s="840"/>
      <c r="T64" s="840"/>
      <c r="U64" s="849"/>
      <c r="V64" s="857"/>
      <c r="W64" s="861"/>
      <c r="X64" s="857"/>
      <c r="Y64" s="861"/>
      <c r="Z64" s="35"/>
      <c r="AA64" s="35"/>
    </row>
    <row r="65" spans="1:27" ht="27.75" customHeight="1">
      <c r="A65" s="619">
        <f t="shared" si="1"/>
        <v>49</v>
      </c>
      <c r="B65" s="631" t="str">
        <f>IF(基本情報入力シート!C81="","",基本情報入力シート!C81)</f>
        <v/>
      </c>
      <c r="C65" s="807" t="str">
        <f>IF(基本情報入力シート!D81="","",基本情報入力シート!D81)</f>
        <v/>
      </c>
      <c r="D65" s="808" t="str">
        <f>IF(基本情報入力シート!E81="","",基本情報入力シート!E81)</f>
        <v/>
      </c>
      <c r="E65" s="809" t="str">
        <f>IF(基本情報入力シート!F81="","",基本情報入力シート!F81)</f>
        <v/>
      </c>
      <c r="F65" s="809" t="str">
        <f>IF(基本情報入力シート!G81="","",基本情報入力シート!G81)</f>
        <v/>
      </c>
      <c r="G65" s="809" t="str">
        <f>IF(基本情報入力シート!H81="","",基本情報入力シート!H81)</f>
        <v/>
      </c>
      <c r="H65" s="809" t="str">
        <f>IF(基本情報入力シート!I81="","",基本情報入力シート!I81)</f>
        <v/>
      </c>
      <c r="I65" s="809" t="str">
        <f>IF(基本情報入力シート!J81="","",基本情報入力シート!J81)</f>
        <v/>
      </c>
      <c r="J65" s="809" t="str">
        <f>IF(基本情報入力シート!K81="","",基本情報入力シート!K81)</f>
        <v/>
      </c>
      <c r="K65" s="811" t="str">
        <f>IF(基本情報入力シート!L81="","",基本情報入力シート!L81)</f>
        <v/>
      </c>
      <c r="L65" s="659" t="str">
        <f t="shared" si="0"/>
        <v/>
      </c>
      <c r="M65" s="662" t="str">
        <f>IF(基本情報入力シート!M81="","",基本情報入力シート!M81)</f>
        <v/>
      </c>
      <c r="N65" s="663" t="str">
        <f>IF(基本情報入力シート!R81="","",基本情報入力シート!R81)</f>
        <v/>
      </c>
      <c r="O65" s="663" t="str">
        <f>IF(基本情報入力シート!W81="","",基本情報入力シート!W81)</f>
        <v/>
      </c>
      <c r="P65" s="676" t="str">
        <f>IF(基本情報入力シート!X81="","",基本情報入力シート!X81)</f>
        <v/>
      </c>
      <c r="Q65" s="822" t="str">
        <f>IF(基本情報入力シート!Y81="","",基本情報入力シート!Y81)</f>
        <v/>
      </c>
      <c r="R65" s="830"/>
      <c r="S65" s="840"/>
      <c r="T65" s="840"/>
      <c r="U65" s="849"/>
      <c r="V65" s="857"/>
      <c r="W65" s="861"/>
      <c r="X65" s="857"/>
      <c r="Y65" s="861"/>
      <c r="Z65" s="35"/>
      <c r="AA65" s="35"/>
    </row>
    <row r="66" spans="1:27" ht="27.75" customHeight="1">
      <c r="A66" s="619">
        <f t="shared" si="1"/>
        <v>50</v>
      </c>
      <c r="B66" s="631" t="str">
        <f>IF(基本情報入力シート!C82="","",基本情報入力シート!C82)</f>
        <v/>
      </c>
      <c r="C66" s="807" t="str">
        <f>IF(基本情報入力シート!D82="","",基本情報入力シート!D82)</f>
        <v/>
      </c>
      <c r="D66" s="808" t="str">
        <f>IF(基本情報入力シート!E82="","",基本情報入力シート!E82)</f>
        <v/>
      </c>
      <c r="E66" s="809" t="str">
        <f>IF(基本情報入力シート!F82="","",基本情報入力シート!F82)</f>
        <v/>
      </c>
      <c r="F66" s="809" t="str">
        <f>IF(基本情報入力シート!G82="","",基本情報入力シート!G82)</f>
        <v/>
      </c>
      <c r="G66" s="809" t="str">
        <f>IF(基本情報入力シート!H82="","",基本情報入力シート!H82)</f>
        <v/>
      </c>
      <c r="H66" s="809" t="str">
        <f>IF(基本情報入力シート!I82="","",基本情報入力シート!I82)</f>
        <v/>
      </c>
      <c r="I66" s="809" t="str">
        <f>IF(基本情報入力シート!J82="","",基本情報入力シート!J82)</f>
        <v/>
      </c>
      <c r="J66" s="809" t="str">
        <f>IF(基本情報入力シート!K82="","",基本情報入力シート!K82)</f>
        <v/>
      </c>
      <c r="K66" s="811" t="str">
        <f>IF(基本情報入力シート!L82="","",基本情報入力シート!L82)</f>
        <v/>
      </c>
      <c r="L66" s="659" t="str">
        <f t="shared" si="0"/>
        <v/>
      </c>
      <c r="M66" s="662" t="str">
        <f>IF(基本情報入力シート!M82="","",基本情報入力シート!M82)</f>
        <v/>
      </c>
      <c r="N66" s="663" t="str">
        <f>IF(基本情報入力シート!R82="","",基本情報入力シート!R82)</f>
        <v/>
      </c>
      <c r="O66" s="663" t="str">
        <f>IF(基本情報入力シート!W82="","",基本情報入力シート!W82)</f>
        <v/>
      </c>
      <c r="P66" s="676" t="str">
        <f>IF(基本情報入力シート!X82="","",基本情報入力シート!X82)</f>
        <v/>
      </c>
      <c r="Q66" s="822" t="str">
        <f>IF(基本情報入力シート!Y82="","",基本情報入力シート!Y82)</f>
        <v/>
      </c>
      <c r="R66" s="830"/>
      <c r="S66" s="840"/>
      <c r="T66" s="840"/>
      <c r="U66" s="849"/>
      <c r="V66" s="857"/>
      <c r="W66" s="861"/>
      <c r="X66" s="857"/>
      <c r="Y66" s="861"/>
      <c r="Z66" s="35"/>
      <c r="AA66" s="35"/>
    </row>
    <row r="67" spans="1:27" ht="27.75" customHeight="1">
      <c r="A67" s="619">
        <f t="shared" si="1"/>
        <v>51</v>
      </c>
      <c r="B67" s="631" t="str">
        <f>IF(基本情報入力シート!C83="","",基本情報入力シート!C83)</f>
        <v/>
      </c>
      <c r="C67" s="807" t="str">
        <f>IF(基本情報入力シート!D83="","",基本情報入力シート!D83)</f>
        <v/>
      </c>
      <c r="D67" s="808" t="str">
        <f>IF(基本情報入力シート!E83="","",基本情報入力シート!E83)</f>
        <v/>
      </c>
      <c r="E67" s="809" t="str">
        <f>IF(基本情報入力シート!F83="","",基本情報入力シート!F83)</f>
        <v/>
      </c>
      <c r="F67" s="809" t="str">
        <f>IF(基本情報入力シート!G83="","",基本情報入力シート!G83)</f>
        <v/>
      </c>
      <c r="G67" s="809" t="str">
        <f>IF(基本情報入力シート!H83="","",基本情報入力シート!H83)</f>
        <v/>
      </c>
      <c r="H67" s="809" t="str">
        <f>IF(基本情報入力シート!I83="","",基本情報入力シート!I83)</f>
        <v/>
      </c>
      <c r="I67" s="809" t="str">
        <f>IF(基本情報入力シート!J83="","",基本情報入力シート!J83)</f>
        <v/>
      </c>
      <c r="J67" s="809" t="str">
        <f>IF(基本情報入力シート!K83="","",基本情報入力シート!K83)</f>
        <v/>
      </c>
      <c r="K67" s="811" t="str">
        <f>IF(基本情報入力シート!L83="","",基本情報入力シート!L83)</f>
        <v/>
      </c>
      <c r="L67" s="659" t="str">
        <f t="shared" si="0"/>
        <v/>
      </c>
      <c r="M67" s="662" t="str">
        <f>IF(基本情報入力シート!M83="","",基本情報入力シート!M83)</f>
        <v/>
      </c>
      <c r="N67" s="663" t="str">
        <f>IF(基本情報入力シート!R83="","",基本情報入力シート!R83)</f>
        <v/>
      </c>
      <c r="O67" s="663" t="str">
        <f>IF(基本情報入力シート!W83="","",基本情報入力シート!W83)</f>
        <v/>
      </c>
      <c r="P67" s="676" t="str">
        <f>IF(基本情報入力シート!X83="","",基本情報入力シート!X83)</f>
        <v/>
      </c>
      <c r="Q67" s="822" t="str">
        <f>IF(基本情報入力シート!Y83="","",基本情報入力シート!Y83)</f>
        <v/>
      </c>
      <c r="R67" s="830"/>
      <c r="S67" s="840"/>
      <c r="T67" s="840"/>
      <c r="U67" s="849"/>
      <c r="V67" s="857"/>
      <c r="W67" s="861"/>
      <c r="X67" s="857"/>
      <c r="Y67" s="861"/>
      <c r="Z67" s="35"/>
      <c r="AA67" s="35"/>
    </row>
    <row r="68" spans="1:27" ht="27.75" customHeight="1">
      <c r="A68" s="619">
        <f t="shared" si="1"/>
        <v>52</v>
      </c>
      <c r="B68" s="631" t="str">
        <f>IF(基本情報入力シート!C84="","",基本情報入力シート!C84)</f>
        <v/>
      </c>
      <c r="C68" s="807" t="str">
        <f>IF(基本情報入力シート!D84="","",基本情報入力シート!D84)</f>
        <v/>
      </c>
      <c r="D68" s="808" t="str">
        <f>IF(基本情報入力シート!E84="","",基本情報入力シート!E84)</f>
        <v/>
      </c>
      <c r="E68" s="809" t="str">
        <f>IF(基本情報入力シート!F84="","",基本情報入力シート!F84)</f>
        <v/>
      </c>
      <c r="F68" s="809" t="str">
        <f>IF(基本情報入力シート!G84="","",基本情報入力シート!G84)</f>
        <v/>
      </c>
      <c r="G68" s="809" t="str">
        <f>IF(基本情報入力シート!H84="","",基本情報入力シート!H84)</f>
        <v/>
      </c>
      <c r="H68" s="809" t="str">
        <f>IF(基本情報入力シート!I84="","",基本情報入力シート!I84)</f>
        <v/>
      </c>
      <c r="I68" s="809" t="str">
        <f>IF(基本情報入力シート!J84="","",基本情報入力シート!J84)</f>
        <v/>
      </c>
      <c r="J68" s="809" t="str">
        <f>IF(基本情報入力シート!K84="","",基本情報入力シート!K84)</f>
        <v/>
      </c>
      <c r="K68" s="811" t="str">
        <f>IF(基本情報入力シート!L84="","",基本情報入力シート!L84)</f>
        <v/>
      </c>
      <c r="L68" s="659" t="str">
        <f t="shared" si="0"/>
        <v/>
      </c>
      <c r="M68" s="662" t="str">
        <f>IF(基本情報入力シート!M84="","",基本情報入力シート!M84)</f>
        <v/>
      </c>
      <c r="N68" s="663" t="str">
        <f>IF(基本情報入力シート!R84="","",基本情報入力シート!R84)</f>
        <v/>
      </c>
      <c r="O68" s="663" t="str">
        <f>IF(基本情報入力シート!W84="","",基本情報入力シート!W84)</f>
        <v/>
      </c>
      <c r="P68" s="676" t="str">
        <f>IF(基本情報入力シート!X84="","",基本情報入力シート!X84)</f>
        <v/>
      </c>
      <c r="Q68" s="822" t="str">
        <f>IF(基本情報入力シート!Y84="","",基本情報入力シート!Y84)</f>
        <v/>
      </c>
      <c r="R68" s="830"/>
      <c r="S68" s="840"/>
      <c r="T68" s="840"/>
      <c r="U68" s="849"/>
      <c r="V68" s="857"/>
      <c r="W68" s="861"/>
      <c r="X68" s="857"/>
      <c r="Y68" s="861"/>
      <c r="Z68" s="35"/>
      <c r="AA68" s="35"/>
    </row>
    <row r="69" spans="1:27" ht="27.75" customHeight="1">
      <c r="A69" s="619">
        <f t="shared" si="1"/>
        <v>53</v>
      </c>
      <c r="B69" s="631" t="str">
        <f>IF(基本情報入力シート!C85="","",基本情報入力シート!C85)</f>
        <v/>
      </c>
      <c r="C69" s="807" t="str">
        <f>IF(基本情報入力シート!D85="","",基本情報入力シート!D85)</f>
        <v/>
      </c>
      <c r="D69" s="808" t="str">
        <f>IF(基本情報入力シート!E85="","",基本情報入力シート!E85)</f>
        <v/>
      </c>
      <c r="E69" s="809" t="str">
        <f>IF(基本情報入力シート!F85="","",基本情報入力シート!F85)</f>
        <v/>
      </c>
      <c r="F69" s="809" t="str">
        <f>IF(基本情報入力シート!G85="","",基本情報入力シート!G85)</f>
        <v/>
      </c>
      <c r="G69" s="809" t="str">
        <f>IF(基本情報入力シート!H85="","",基本情報入力シート!H85)</f>
        <v/>
      </c>
      <c r="H69" s="809" t="str">
        <f>IF(基本情報入力シート!I85="","",基本情報入力シート!I85)</f>
        <v/>
      </c>
      <c r="I69" s="809" t="str">
        <f>IF(基本情報入力シート!J85="","",基本情報入力シート!J85)</f>
        <v/>
      </c>
      <c r="J69" s="809" t="str">
        <f>IF(基本情報入力シート!K85="","",基本情報入力シート!K85)</f>
        <v/>
      </c>
      <c r="K69" s="811" t="str">
        <f>IF(基本情報入力シート!L85="","",基本情報入力シート!L85)</f>
        <v/>
      </c>
      <c r="L69" s="659" t="str">
        <f t="shared" si="0"/>
        <v/>
      </c>
      <c r="M69" s="662" t="str">
        <f>IF(基本情報入力シート!M85="","",基本情報入力シート!M85)</f>
        <v/>
      </c>
      <c r="N69" s="663" t="str">
        <f>IF(基本情報入力シート!R85="","",基本情報入力シート!R85)</f>
        <v/>
      </c>
      <c r="O69" s="663" t="str">
        <f>IF(基本情報入力シート!W85="","",基本情報入力シート!W85)</f>
        <v/>
      </c>
      <c r="P69" s="676" t="str">
        <f>IF(基本情報入力シート!X85="","",基本情報入力シート!X85)</f>
        <v/>
      </c>
      <c r="Q69" s="822" t="str">
        <f>IF(基本情報入力シート!Y85="","",基本情報入力シート!Y85)</f>
        <v/>
      </c>
      <c r="R69" s="830"/>
      <c r="S69" s="840"/>
      <c r="T69" s="840"/>
      <c r="U69" s="849"/>
      <c r="V69" s="857"/>
      <c r="W69" s="861"/>
      <c r="X69" s="857"/>
      <c r="Y69" s="861"/>
      <c r="Z69" s="35"/>
      <c r="AA69" s="35"/>
    </row>
    <row r="70" spans="1:27" ht="27.75" customHeight="1">
      <c r="A70" s="619">
        <f t="shared" si="1"/>
        <v>54</v>
      </c>
      <c r="B70" s="631" t="str">
        <f>IF(基本情報入力シート!C86="","",基本情報入力シート!C86)</f>
        <v/>
      </c>
      <c r="C70" s="807" t="str">
        <f>IF(基本情報入力シート!D86="","",基本情報入力シート!D86)</f>
        <v/>
      </c>
      <c r="D70" s="808" t="str">
        <f>IF(基本情報入力シート!E86="","",基本情報入力シート!E86)</f>
        <v/>
      </c>
      <c r="E70" s="809" t="str">
        <f>IF(基本情報入力シート!F86="","",基本情報入力シート!F86)</f>
        <v/>
      </c>
      <c r="F70" s="809" t="str">
        <f>IF(基本情報入力シート!G86="","",基本情報入力シート!G86)</f>
        <v/>
      </c>
      <c r="G70" s="809" t="str">
        <f>IF(基本情報入力シート!H86="","",基本情報入力シート!H86)</f>
        <v/>
      </c>
      <c r="H70" s="809" t="str">
        <f>IF(基本情報入力シート!I86="","",基本情報入力シート!I86)</f>
        <v/>
      </c>
      <c r="I70" s="809" t="str">
        <f>IF(基本情報入力シート!J86="","",基本情報入力シート!J86)</f>
        <v/>
      </c>
      <c r="J70" s="809" t="str">
        <f>IF(基本情報入力シート!K86="","",基本情報入力シート!K86)</f>
        <v/>
      </c>
      <c r="K70" s="811" t="str">
        <f>IF(基本情報入力シート!L86="","",基本情報入力シート!L86)</f>
        <v/>
      </c>
      <c r="L70" s="659" t="str">
        <f t="shared" si="0"/>
        <v/>
      </c>
      <c r="M70" s="662" t="str">
        <f>IF(基本情報入力シート!M86="","",基本情報入力シート!M86)</f>
        <v/>
      </c>
      <c r="N70" s="663" t="str">
        <f>IF(基本情報入力シート!R86="","",基本情報入力シート!R86)</f>
        <v/>
      </c>
      <c r="O70" s="663" t="str">
        <f>IF(基本情報入力シート!W86="","",基本情報入力シート!W86)</f>
        <v/>
      </c>
      <c r="P70" s="676" t="str">
        <f>IF(基本情報入力シート!X86="","",基本情報入力シート!X86)</f>
        <v/>
      </c>
      <c r="Q70" s="822" t="str">
        <f>IF(基本情報入力シート!Y86="","",基本情報入力シート!Y86)</f>
        <v/>
      </c>
      <c r="R70" s="830"/>
      <c r="S70" s="840"/>
      <c r="T70" s="840"/>
      <c r="U70" s="849"/>
      <c r="V70" s="857"/>
      <c r="W70" s="861"/>
      <c r="X70" s="857"/>
      <c r="Y70" s="861"/>
      <c r="Z70" s="35"/>
      <c r="AA70" s="35"/>
    </row>
    <row r="71" spans="1:27" ht="27.75" customHeight="1">
      <c r="A71" s="619">
        <f t="shared" si="1"/>
        <v>55</v>
      </c>
      <c r="B71" s="631" t="str">
        <f>IF(基本情報入力シート!C87="","",基本情報入力シート!C87)</f>
        <v/>
      </c>
      <c r="C71" s="807" t="str">
        <f>IF(基本情報入力シート!D87="","",基本情報入力シート!D87)</f>
        <v/>
      </c>
      <c r="D71" s="808" t="str">
        <f>IF(基本情報入力シート!E87="","",基本情報入力シート!E87)</f>
        <v/>
      </c>
      <c r="E71" s="809" t="str">
        <f>IF(基本情報入力シート!F87="","",基本情報入力シート!F87)</f>
        <v/>
      </c>
      <c r="F71" s="809" t="str">
        <f>IF(基本情報入力シート!G87="","",基本情報入力シート!G87)</f>
        <v/>
      </c>
      <c r="G71" s="809" t="str">
        <f>IF(基本情報入力シート!H87="","",基本情報入力シート!H87)</f>
        <v/>
      </c>
      <c r="H71" s="809" t="str">
        <f>IF(基本情報入力シート!I87="","",基本情報入力シート!I87)</f>
        <v/>
      </c>
      <c r="I71" s="809" t="str">
        <f>IF(基本情報入力シート!J87="","",基本情報入力シート!J87)</f>
        <v/>
      </c>
      <c r="J71" s="809" t="str">
        <f>IF(基本情報入力シート!K87="","",基本情報入力シート!K87)</f>
        <v/>
      </c>
      <c r="K71" s="811" t="str">
        <f>IF(基本情報入力シート!L87="","",基本情報入力シート!L87)</f>
        <v/>
      </c>
      <c r="L71" s="659" t="str">
        <f t="shared" si="0"/>
        <v/>
      </c>
      <c r="M71" s="662" t="str">
        <f>IF(基本情報入力シート!M87="","",基本情報入力シート!M87)</f>
        <v/>
      </c>
      <c r="N71" s="663" t="str">
        <f>IF(基本情報入力シート!R87="","",基本情報入力シート!R87)</f>
        <v/>
      </c>
      <c r="O71" s="663" t="str">
        <f>IF(基本情報入力シート!W87="","",基本情報入力シート!W87)</f>
        <v/>
      </c>
      <c r="P71" s="676" t="str">
        <f>IF(基本情報入力シート!X87="","",基本情報入力シート!X87)</f>
        <v/>
      </c>
      <c r="Q71" s="822" t="str">
        <f>IF(基本情報入力シート!Y87="","",基本情報入力シート!Y87)</f>
        <v/>
      </c>
      <c r="R71" s="830"/>
      <c r="S71" s="840"/>
      <c r="T71" s="840"/>
      <c r="U71" s="849"/>
      <c r="V71" s="857"/>
      <c r="W71" s="861"/>
      <c r="X71" s="857"/>
      <c r="Y71" s="861"/>
      <c r="Z71" s="35"/>
      <c r="AA71" s="35"/>
    </row>
    <row r="72" spans="1:27" ht="27.75" customHeight="1">
      <c r="A72" s="619">
        <f t="shared" si="1"/>
        <v>56</v>
      </c>
      <c r="B72" s="631" t="str">
        <f>IF(基本情報入力シート!C88="","",基本情報入力シート!C88)</f>
        <v/>
      </c>
      <c r="C72" s="807" t="str">
        <f>IF(基本情報入力シート!D88="","",基本情報入力シート!D88)</f>
        <v/>
      </c>
      <c r="D72" s="808" t="str">
        <f>IF(基本情報入力シート!E88="","",基本情報入力シート!E88)</f>
        <v/>
      </c>
      <c r="E72" s="809" t="str">
        <f>IF(基本情報入力シート!F88="","",基本情報入力シート!F88)</f>
        <v/>
      </c>
      <c r="F72" s="809" t="str">
        <f>IF(基本情報入力シート!G88="","",基本情報入力シート!G88)</f>
        <v/>
      </c>
      <c r="G72" s="809" t="str">
        <f>IF(基本情報入力シート!H88="","",基本情報入力シート!H88)</f>
        <v/>
      </c>
      <c r="H72" s="809" t="str">
        <f>IF(基本情報入力シート!I88="","",基本情報入力シート!I88)</f>
        <v/>
      </c>
      <c r="I72" s="809" t="str">
        <f>IF(基本情報入力シート!J88="","",基本情報入力シート!J88)</f>
        <v/>
      </c>
      <c r="J72" s="809" t="str">
        <f>IF(基本情報入力シート!K88="","",基本情報入力シート!K88)</f>
        <v/>
      </c>
      <c r="K72" s="811" t="str">
        <f>IF(基本情報入力シート!L88="","",基本情報入力シート!L88)</f>
        <v/>
      </c>
      <c r="L72" s="659" t="str">
        <f t="shared" si="0"/>
        <v/>
      </c>
      <c r="M72" s="662" t="str">
        <f>IF(基本情報入力シート!M88="","",基本情報入力シート!M88)</f>
        <v/>
      </c>
      <c r="N72" s="663" t="str">
        <f>IF(基本情報入力シート!R88="","",基本情報入力シート!R88)</f>
        <v/>
      </c>
      <c r="O72" s="663" t="str">
        <f>IF(基本情報入力シート!W88="","",基本情報入力シート!W88)</f>
        <v/>
      </c>
      <c r="P72" s="676" t="str">
        <f>IF(基本情報入力シート!X88="","",基本情報入力シート!X88)</f>
        <v/>
      </c>
      <c r="Q72" s="822" t="str">
        <f>IF(基本情報入力シート!Y88="","",基本情報入力シート!Y88)</f>
        <v/>
      </c>
      <c r="R72" s="830"/>
      <c r="S72" s="840"/>
      <c r="T72" s="840"/>
      <c r="U72" s="849"/>
      <c r="V72" s="857"/>
      <c r="W72" s="861"/>
      <c r="X72" s="857"/>
      <c r="Y72" s="861"/>
      <c r="Z72" s="35"/>
      <c r="AA72" s="35"/>
    </row>
    <row r="73" spans="1:27" ht="27.75" customHeight="1">
      <c r="A73" s="619">
        <f t="shared" si="1"/>
        <v>57</v>
      </c>
      <c r="B73" s="631" t="str">
        <f>IF(基本情報入力シート!C89="","",基本情報入力シート!C89)</f>
        <v/>
      </c>
      <c r="C73" s="807" t="str">
        <f>IF(基本情報入力シート!D89="","",基本情報入力シート!D89)</f>
        <v/>
      </c>
      <c r="D73" s="808" t="str">
        <f>IF(基本情報入力シート!E89="","",基本情報入力シート!E89)</f>
        <v/>
      </c>
      <c r="E73" s="809" t="str">
        <f>IF(基本情報入力シート!F89="","",基本情報入力シート!F89)</f>
        <v/>
      </c>
      <c r="F73" s="809" t="str">
        <f>IF(基本情報入力シート!G89="","",基本情報入力シート!G89)</f>
        <v/>
      </c>
      <c r="G73" s="809" t="str">
        <f>IF(基本情報入力シート!H89="","",基本情報入力シート!H89)</f>
        <v/>
      </c>
      <c r="H73" s="809" t="str">
        <f>IF(基本情報入力シート!I89="","",基本情報入力シート!I89)</f>
        <v/>
      </c>
      <c r="I73" s="809" t="str">
        <f>IF(基本情報入力シート!J89="","",基本情報入力シート!J89)</f>
        <v/>
      </c>
      <c r="J73" s="809" t="str">
        <f>IF(基本情報入力シート!K89="","",基本情報入力シート!K89)</f>
        <v/>
      </c>
      <c r="K73" s="811" t="str">
        <f>IF(基本情報入力シート!L89="","",基本情報入力シート!L89)</f>
        <v/>
      </c>
      <c r="L73" s="659" t="str">
        <f t="shared" si="0"/>
        <v/>
      </c>
      <c r="M73" s="662" t="str">
        <f>IF(基本情報入力シート!M89="","",基本情報入力シート!M89)</f>
        <v/>
      </c>
      <c r="N73" s="663" t="str">
        <f>IF(基本情報入力シート!R89="","",基本情報入力シート!R89)</f>
        <v/>
      </c>
      <c r="O73" s="663" t="str">
        <f>IF(基本情報入力シート!W89="","",基本情報入力シート!W89)</f>
        <v/>
      </c>
      <c r="P73" s="676" t="str">
        <f>IF(基本情報入力シート!X89="","",基本情報入力シート!X89)</f>
        <v/>
      </c>
      <c r="Q73" s="822" t="str">
        <f>IF(基本情報入力シート!Y89="","",基本情報入力シート!Y89)</f>
        <v/>
      </c>
      <c r="R73" s="830"/>
      <c r="S73" s="840"/>
      <c r="T73" s="840"/>
      <c r="U73" s="849"/>
      <c r="V73" s="857"/>
      <c r="W73" s="861"/>
      <c r="X73" s="857"/>
      <c r="Y73" s="861"/>
      <c r="Z73" s="35"/>
      <c r="AA73" s="35"/>
    </row>
    <row r="74" spans="1:27" ht="27.75" customHeight="1">
      <c r="A74" s="619">
        <f t="shared" si="1"/>
        <v>58</v>
      </c>
      <c r="B74" s="631" t="str">
        <f>IF(基本情報入力シート!C90="","",基本情報入力シート!C90)</f>
        <v/>
      </c>
      <c r="C74" s="807" t="str">
        <f>IF(基本情報入力シート!D90="","",基本情報入力シート!D90)</f>
        <v/>
      </c>
      <c r="D74" s="808" t="str">
        <f>IF(基本情報入力シート!E90="","",基本情報入力シート!E90)</f>
        <v/>
      </c>
      <c r="E74" s="809" t="str">
        <f>IF(基本情報入力シート!F90="","",基本情報入力シート!F90)</f>
        <v/>
      </c>
      <c r="F74" s="809" t="str">
        <f>IF(基本情報入力シート!G90="","",基本情報入力シート!G90)</f>
        <v/>
      </c>
      <c r="G74" s="809" t="str">
        <f>IF(基本情報入力シート!H90="","",基本情報入力シート!H90)</f>
        <v/>
      </c>
      <c r="H74" s="809" t="str">
        <f>IF(基本情報入力シート!I90="","",基本情報入力シート!I90)</f>
        <v/>
      </c>
      <c r="I74" s="809" t="str">
        <f>IF(基本情報入力シート!J90="","",基本情報入力シート!J90)</f>
        <v/>
      </c>
      <c r="J74" s="809" t="str">
        <f>IF(基本情報入力シート!K90="","",基本情報入力シート!K90)</f>
        <v/>
      </c>
      <c r="K74" s="811" t="str">
        <f>IF(基本情報入力シート!L90="","",基本情報入力シート!L90)</f>
        <v/>
      </c>
      <c r="L74" s="659" t="str">
        <f t="shared" si="0"/>
        <v/>
      </c>
      <c r="M74" s="662" t="str">
        <f>IF(基本情報入力シート!M90="","",基本情報入力シート!M90)</f>
        <v/>
      </c>
      <c r="N74" s="663" t="str">
        <f>IF(基本情報入力シート!R90="","",基本情報入力シート!R90)</f>
        <v/>
      </c>
      <c r="O74" s="663" t="str">
        <f>IF(基本情報入力シート!W90="","",基本情報入力シート!W90)</f>
        <v/>
      </c>
      <c r="P74" s="676" t="str">
        <f>IF(基本情報入力シート!X90="","",基本情報入力シート!X90)</f>
        <v/>
      </c>
      <c r="Q74" s="822" t="str">
        <f>IF(基本情報入力シート!Y90="","",基本情報入力シート!Y90)</f>
        <v/>
      </c>
      <c r="R74" s="830"/>
      <c r="S74" s="840"/>
      <c r="T74" s="840"/>
      <c r="U74" s="849"/>
      <c r="V74" s="857"/>
      <c r="W74" s="861"/>
      <c r="X74" s="857"/>
      <c r="Y74" s="861"/>
      <c r="Z74" s="35"/>
      <c r="AA74" s="35"/>
    </row>
    <row r="75" spans="1:27" ht="27.75" customHeight="1">
      <c r="A75" s="619">
        <f t="shared" si="1"/>
        <v>59</v>
      </c>
      <c r="B75" s="631" t="str">
        <f>IF(基本情報入力シート!C91="","",基本情報入力シート!C91)</f>
        <v/>
      </c>
      <c r="C75" s="807" t="str">
        <f>IF(基本情報入力シート!D91="","",基本情報入力シート!D91)</f>
        <v/>
      </c>
      <c r="D75" s="808" t="str">
        <f>IF(基本情報入力シート!E91="","",基本情報入力シート!E91)</f>
        <v/>
      </c>
      <c r="E75" s="809" t="str">
        <f>IF(基本情報入力シート!F91="","",基本情報入力シート!F91)</f>
        <v/>
      </c>
      <c r="F75" s="809" t="str">
        <f>IF(基本情報入力シート!G91="","",基本情報入力シート!G91)</f>
        <v/>
      </c>
      <c r="G75" s="809" t="str">
        <f>IF(基本情報入力シート!H91="","",基本情報入力シート!H91)</f>
        <v/>
      </c>
      <c r="H75" s="809" t="str">
        <f>IF(基本情報入力シート!I91="","",基本情報入力シート!I91)</f>
        <v/>
      </c>
      <c r="I75" s="809" t="str">
        <f>IF(基本情報入力シート!J91="","",基本情報入力シート!J91)</f>
        <v/>
      </c>
      <c r="J75" s="809" t="str">
        <f>IF(基本情報入力シート!K91="","",基本情報入力シート!K91)</f>
        <v/>
      </c>
      <c r="K75" s="811" t="str">
        <f>IF(基本情報入力シート!L91="","",基本情報入力シート!L91)</f>
        <v/>
      </c>
      <c r="L75" s="659" t="str">
        <f t="shared" si="0"/>
        <v/>
      </c>
      <c r="M75" s="662" t="str">
        <f>IF(基本情報入力シート!M91="","",基本情報入力シート!M91)</f>
        <v/>
      </c>
      <c r="N75" s="663" t="str">
        <f>IF(基本情報入力シート!R91="","",基本情報入力シート!R91)</f>
        <v/>
      </c>
      <c r="O75" s="663" t="str">
        <f>IF(基本情報入力シート!W91="","",基本情報入力シート!W91)</f>
        <v/>
      </c>
      <c r="P75" s="676" t="str">
        <f>IF(基本情報入力シート!X91="","",基本情報入力シート!X91)</f>
        <v/>
      </c>
      <c r="Q75" s="822" t="str">
        <f>IF(基本情報入力シート!Y91="","",基本情報入力シート!Y91)</f>
        <v/>
      </c>
      <c r="R75" s="830"/>
      <c r="S75" s="840"/>
      <c r="T75" s="840"/>
      <c r="U75" s="849"/>
      <c r="V75" s="857"/>
      <c r="W75" s="861"/>
      <c r="X75" s="857"/>
      <c r="Y75" s="861"/>
      <c r="Z75" s="35"/>
      <c r="AA75" s="35"/>
    </row>
    <row r="76" spans="1:27" ht="27.75" customHeight="1">
      <c r="A76" s="619">
        <f t="shared" si="1"/>
        <v>60</v>
      </c>
      <c r="B76" s="631" t="str">
        <f>IF(基本情報入力シート!C92="","",基本情報入力シート!C92)</f>
        <v/>
      </c>
      <c r="C76" s="807" t="str">
        <f>IF(基本情報入力シート!D92="","",基本情報入力シート!D92)</f>
        <v/>
      </c>
      <c r="D76" s="808" t="str">
        <f>IF(基本情報入力シート!E92="","",基本情報入力シート!E92)</f>
        <v/>
      </c>
      <c r="E76" s="809" t="str">
        <f>IF(基本情報入力シート!F92="","",基本情報入力シート!F92)</f>
        <v/>
      </c>
      <c r="F76" s="809" t="str">
        <f>IF(基本情報入力シート!G92="","",基本情報入力シート!G92)</f>
        <v/>
      </c>
      <c r="G76" s="809" t="str">
        <f>IF(基本情報入力シート!H92="","",基本情報入力シート!H92)</f>
        <v/>
      </c>
      <c r="H76" s="809" t="str">
        <f>IF(基本情報入力シート!I92="","",基本情報入力シート!I92)</f>
        <v/>
      </c>
      <c r="I76" s="809" t="str">
        <f>IF(基本情報入力シート!J92="","",基本情報入力シート!J92)</f>
        <v/>
      </c>
      <c r="J76" s="809" t="str">
        <f>IF(基本情報入力シート!K92="","",基本情報入力シート!K92)</f>
        <v/>
      </c>
      <c r="K76" s="811" t="str">
        <f>IF(基本情報入力シート!L92="","",基本情報入力シート!L92)</f>
        <v/>
      </c>
      <c r="L76" s="659" t="str">
        <f t="shared" si="0"/>
        <v/>
      </c>
      <c r="M76" s="662" t="str">
        <f>IF(基本情報入力シート!M92="","",基本情報入力シート!M92)</f>
        <v/>
      </c>
      <c r="N76" s="663" t="str">
        <f>IF(基本情報入力シート!R92="","",基本情報入力シート!R92)</f>
        <v/>
      </c>
      <c r="O76" s="663" t="str">
        <f>IF(基本情報入力シート!W92="","",基本情報入力シート!W92)</f>
        <v/>
      </c>
      <c r="P76" s="676" t="str">
        <f>IF(基本情報入力シート!X92="","",基本情報入力シート!X92)</f>
        <v/>
      </c>
      <c r="Q76" s="822" t="str">
        <f>IF(基本情報入力シート!Y92="","",基本情報入力シート!Y92)</f>
        <v/>
      </c>
      <c r="R76" s="830"/>
      <c r="S76" s="840"/>
      <c r="T76" s="840"/>
      <c r="U76" s="849"/>
      <c r="V76" s="857"/>
      <c r="W76" s="861"/>
      <c r="X76" s="857"/>
      <c r="Y76" s="861"/>
      <c r="Z76" s="35"/>
      <c r="AA76" s="35"/>
    </row>
    <row r="77" spans="1:27" ht="27.75" customHeight="1">
      <c r="A77" s="619">
        <f t="shared" si="1"/>
        <v>61</v>
      </c>
      <c r="B77" s="631" t="str">
        <f>IF(基本情報入力シート!C93="","",基本情報入力シート!C93)</f>
        <v/>
      </c>
      <c r="C77" s="807" t="str">
        <f>IF(基本情報入力シート!D93="","",基本情報入力シート!D93)</f>
        <v/>
      </c>
      <c r="D77" s="808" t="str">
        <f>IF(基本情報入力シート!E93="","",基本情報入力シート!E93)</f>
        <v/>
      </c>
      <c r="E77" s="809" t="str">
        <f>IF(基本情報入力シート!F93="","",基本情報入力シート!F93)</f>
        <v/>
      </c>
      <c r="F77" s="809" t="str">
        <f>IF(基本情報入力シート!G93="","",基本情報入力シート!G93)</f>
        <v/>
      </c>
      <c r="G77" s="809" t="str">
        <f>IF(基本情報入力シート!H93="","",基本情報入力シート!H93)</f>
        <v/>
      </c>
      <c r="H77" s="809" t="str">
        <f>IF(基本情報入力シート!I93="","",基本情報入力シート!I93)</f>
        <v/>
      </c>
      <c r="I77" s="809" t="str">
        <f>IF(基本情報入力シート!J93="","",基本情報入力シート!J93)</f>
        <v/>
      </c>
      <c r="J77" s="809" t="str">
        <f>IF(基本情報入力シート!K93="","",基本情報入力シート!K93)</f>
        <v/>
      </c>
      <c r="K77" s="811" t="str">
        <f>IF(基本情報入力シート!L93="","",基本情報入力シート!L93)</f>
        <v/>
      </c>
      <c r="L77" s="659" t="str">
        <f t="shared" si="0"/>
        <v/>
      </c>
      <c r="M77" s="662" t="str">
        <f>IF(基本情報入力シート!M93="","",基本情報入力シート!M93)</f>
        <v/>
      </c>
      <c r="N77" s="663" t="str">
        <f>IF(基本情報入力シート!R93="","",基本情報入力シート!R93)</f>
        <v/>
      </c>
      <c r="O77" s="663" t="str">
        <f>IF(基本情報入力シート!W93="","",基本情報入力シート!W93)</f>
        <v/>
      </c>
      <c r="P77" s="676" t="str">
        <f>IF(基本情報入力シート!X93="","",基本情報入力シート!X93)</f>
        <v/>
      </c>
      <c r="Q77" s="822" t="str">
        <f>IF(基本情報入力シート!Y93="","",基本情報入力シート!Y93)</f>
        <v/>
      </c>
      <c r="R77" s="830"/>
      <c r="S77" s="840"/>
      <c r="T77" s="840"/>
      <c r="U77" s="849"/>
      <c r="V77" s="857"/>
      <c r="W77" s="861"/>
      <c r="X77" s="857"/>
      <c r="Y77" s="861"/>
      <c r="Z77" s="35"/>
      <c r="AA77" s="35"/>
    </row>
    <row r="78" spans="1:27" ht="27.75" customHeight="1">
      <c r="A78" s="619">
        <f t="shared" si="1"/>
        <v>62</v>
      </c>
      <c r="B78" s="631" t="str">
        <f>IF(基本情報入力シート!C94="","",基本情報入力シート!C94)</f>
        <v/>
      </c>
      <c r="C78" s="807" t="str">
        <f>IF(基本情報入力シート!D94="","",基本情報入力シート!D94)</f>
        <v/>
      </c>
      <c r="D78" s="808" t="str">
        <f>IF(基本情報入力シート!E94="","",基本情報入力シート!E94)</f>
        <v/>
      </c>
      <c r="E78" s="809" t="str">
        <f>IF(基本情報入力シート!F94="","",基本情報入力シート!F94)</f>
        <v/>
      </c>
      <c r="F78" s="809" t="str">
        <f>IF(基本情報入力シート!G94="","",基本情報入力シート!G94)</f>
        <v/>
      </c>
      <c r="G78" s="809" t="str">
        <f>IF(基本情報入力シート!H94="","",基本情報入力シート!H94)</f>
        <v/>
      </c>
      <c r="H78" s="809" t="str">
        <f>IF(基本情報入力シート!I94="","",基本情報入力シート!I94)</f>
        <v/>
      </c>
      <c r="I78" s="809" t="str">
        <f>IF(基本情報入力シート!J94="","",基本情報入力シート!J94)</f>
        <v/>
      </c>
      <c r="J78" s="809" t="str">
        <f>IF(基本情報入力シート!K94="","",基本情報入力シート!K94)</f>
        <v/>
      </c>
      <c r="K78" s="811" t="str">
        <f>IF(基本情報入力シート!L94="","",基本情報入力シート!L94)</f>
        <v/>
      </c>
      <c r="L78" s="659" t="str">
        <f t="shared" si="0"/>
        <v/>
      </c>
      <c r="M78" s="662" t="str">
        <f>IF(基本情報入力シート!M94="","",基本情報入力シート!M94)</f>
        <v/>
      </c>
      <c r="N78" s="663" t="str">
        <f>IF(基本情報入力シート!R94="","",基本情報入力シート!R94)</f>
        <v/>
      </c>
      <c r="O78" s="663" t="str">
        <f>IF(基本情報入力シート!W94="","",基本情報入力シート!W94)</f>
        <v/>
      </c>
      <c r="P78" s="676" t="str">
        <f>IF(基本情報入力シート!X94="","",基本情報入力シート!X94)</f>
        <v/>
      </c>
      <c r="Q78" s="822" t="str">
        <f>IF(基本情報入力シート!Y94="","",基本情報入力シート!Y94)</f>
        <v/>
      </c>
      <c r="R78" s="830"/>
      <c r="S78" s="840"/>
      <c r="T78" s="840"/>
      <c r="U78" s="849"/>
      <c r="V78" s="857"/>
      <c r="W78" s="861"/>
      <c r="X78" s="857"/>
      <c r="Y78" s="861"/>
      <c r="Z78" s="35"/>
      <c r="AA78" s="35"/>
    </row>
    <row r="79" spans="1:27" ht="27.75" customHeight="1">
      <c r="A79" s="619">
        <f t="shared" si="1"/>
        <v>63</v>
      </c>
      <c r="B79" s="631" t="str">
        <f>IF(基本情報入力シート!C95="","",基本情報入力シート!C95)</f>
        <v/>
      </c>
      <c r="C79" s="807" t="str">
        <f>IF(基本情報入力シート!D95="","",基本情報入力シート!D95)</f>
        <v/>
      </c>
      <c r="D79" s="808" t="str">
        <f>IF(基本情報入力シート!E95="","",基本情報入力シート!E95)</f>
        <v/>
      </c>
      <c r="E79" s="809" t="str">
        <f>IF(基本情報入力シート!F95="","",基本情報入力シート!F95)</f>
        <v/>
      </c>
      <c r="F79" s="809" t="str">
        <f>IF(基本情報入力シート!G95="","",基本情報入力シート!G95)</f>
        <v/>
      </c>
      <c r="G79" s="809" t="str">
        <f>IF(基本情報入力シート!H95="","",基本情報入力シート!H95)</f>
        <v/>
      </c>
      <c r="H79" s="809" t="str">
        <f>IF(基本情報入力シート!I95="","",基本情報入力シート!I95)</f>
        <v/>
      </c>
      <c r="I79" s="809" t="str">
        <f>IF(基本情報入力シート!J95="","",基本情報入力シート!J95)</f>
        <v/>
      </c>
      <c r="J79" s="809" t="str">
        <f>IF(基本情報入力シート!K95="","",基本情報入力シート!K95)</f>
        <v/>
      </c>
      <c r="K79" s="811" t="str">
        <f>IF(基本情報入力シート!L95="","",基本情報入力シート!L95)</f>
        <v/>
      </c>
      <c r="L79" s="659" t="str">
        <f t="shared" si="0"/>
        <v/>
      </c>
      <c r="M79" s="662" t="str">
        <f>IF(基本情報入力シート!M95="","",基本情報入力シート!M95)</f>
        <v/>
      </c>
      <c r="N79" s="663" t="str">
        <f>IF(基本情報入力シート!R95="","",基本情報入力シート!R95)</f>
        <v/>
      </c>
      <c r="O79" s="663" t="str">
        <f>IF(基本情報入力シート!W95="","",基本情報入力シート!W95)</f>
        <v/>
      </c>
      <c r="P79" s="676" t="str">
        <f>IF(基本情報入力シート!X95="","",基本情報入力シート!X95)</f>
        <v/>
      </c>
      <c r="Q79" s="822" t="str">
        <f>IF(基本情報入力シート!Y95="","",基本情報入力シート!Y95)</f>
        <v/>
      </c>
      <c r="R79" s="830"/>
      <c r="S79" s="840"/>
      <c r="T79" s="840"/>
      <c r="U79" s="849"/>
      <c r="V79" s="857"/>
      <c r="W79" s="861"/>
      <c r="X79" s="857"/>
      <c r="Y79" s="861"/>
      <c r="Z79" s="35"/>
      <c r="AA79" s="35"/>
    </row>
    <row r="80" spans="1:27" ht="27.75" customHeight="1">
      <c r="A80" s="619">
        <f t="shared" si="1"/>
        <v>64</v>
      </c>
      <c r="B80" s="631" t="str">
        <f>IF(基本情報入力シート!C96="","",基本情報入力シート!C96)</f>
        <v/>
      </c>
      <c r="C80" s="807" t="str">
        <f>IF(基本情報入力シート!D96="","",基本情報入力シート!D96)</f>
        <v/>
      </c>
      <c r="D80" s="808" t="str">
        <f>IF(基本情報入力シート!E96="","",基本情報入力シート!E96)</f>
        <v/>
      </c>
      <c r="E80" s="809" t="str">
        <f>IF(基本情報入力シート!F96="","",基本情報入力シート!F96)</f>
        <v/>
      </c>
      <c r="F80" s="809" t="str">
        <f>IF(基本情報入力シート!G96="","",基本情報入力シート!G96)</f>
        <v/>
      </c>
      <c r="G80" s="809" t="str">
        <f>IF(基本情報入力シート!H96="","",基本情報入力シート!H96)</f>
        <v/>
      </c>
      <c r="H80" s="809" t="str">
        <f>IF(基本情報入力シート!I96="","",基本情報入力シート!I96)</f>
        <v/>
      </c>
      <c r="I80" s="809" t="str">
        <f>IF(基本情報入力シート!J96="","",基本情報入力シート!J96)</f>
        <v/>
      </c>
      <c r="J80" s="809" t="str">
        <f>IF(基本情報入力シート!K96="","",基本情報入力シート!K96)</f>
        <v/>
      </c>
      <c r="K80" s="811" t="str">
        <f>IF(基本情報入力シート!L96="","",基本情報入力シート!L96)</f>
        <v/>
      </c>
      <c r="L80" s="659" t="str">
        <f t="shared" si="0"/>
        <v/>
      </c>
      <c r="M80" s="662" t="str">
        <f>IF(基本情報入力シート!M96="","",基本情報入力シート!M96)</f>
        <v/>
      </c>
      <c r="N80" s="663" t="str">
        <f>IF(基本情報入力シート!R96="","",基本情報入力シート!R96)</f>
        <v/>
      </c>
      <c r="O80" s="663" t="str">
        <f>IF(基本情報入力シート!W96="","",基本情報入力シート!W96)</f>
        <v/>
      </c>
      <c r="P80" s="676" t="str">
        <f>IF(基本情報入力シート!X96="","",基本情報入力シート!X96)</f>
        <v/>
      </c>
      <c r="Q80" s="822" t="str">
        <f>IF(基本情報入力シート!Y96="","",基本情報入力シート!Y96)</f>
        <v/>
      </c>
      <c r="R80" s="830"/>
      <c r="S80" s="840"/>
      <c r="T80" s="840"/>
      <c r="U80" s="849"/>
      <c r="V80" s="857"/>
      <c r="W80" s="861"/>
      <c r="X80" s="857"/>
      <c r="Y80" s="861"/>
      <c r="Z80" s="35"/>
      <c r="AA80" s="35"/>
    </row>
    <row r="81" spans="1:27" ht="27.75" customHeight="1">
      <c r="A81" s="619">
        <f t="shared" si="1"/>
        <v>65</v>
      </c>
      <c r="B81" s="631" t="str">
        <f>IF(基本情報入力シート!C97="","",基本情報入力シート!C97)</f>
        <v/>
      </c>
      <c r="C81" s="807" t="str">
        <f>IF(基本情報入力シート!D97="","",基本情報入力シート!D97)</f>
        <v/>
      </c>
      <c r="D81" s="808" t="str">
        <f>IF(基本情報入力シート!E97="","",基本情報入力シート!E97)</f>
        <v/>
      </c>
      <c r="E81" s="809" t="str">
        <f>IF(基本情報入力シート!F97="","",基本情報入力シート!F97)</f>
        <v/>
      </c>
      <c r="F81" s="809" t="str">
        <f>IF(基本情報入力シート!G97="","",基本情報入力シート!G97)</f>
        <v/>
      </c>
      <c r="G81" s="809" t="str">
        <f>IF(基本情報入力シート!H97="","",基本情報入力シート!H97)</f>
        <v/>
      </c>
      <c r="H81" s="809" t="str">
        <f>IF(基本情報入力シート!I97="","",基本情報入力シート!I97)</f>
        <v/>
      </c>
      <c r="I81" s="809" t="str">
        <f>IF(基本情報入力シート!J97="","",基本情報入力シート!J97)</f>
        <v/>
      </c>
      <c r="J81" s="809" t="str">
        <f>IF(基本情報入力シート!K97="","",基本情報入力シート!K97)</f>
        <v/>
      </c>
      <c r="K81" s="811" t="str">
        <f>IF(基本情報入力シート!L97="","",基本情報入力シート!L97)</f>
        <v/>
      </c>
      <c r="L81" s="659" t="str">
        <f t="shared" ref="L81:L116" si="2">B81&amp;C81</f>
        <v/>
      </c>
      <c r="M81" s="662" t="str">
        <f>IF(基本情報入力シート!M97="","",基本情報入力シート!M97)</f>
        <v/>
      </c>
      <c r="N81" s="663" t="str">
        <f>IF(基本情報入力シート!R97="","",基本情報入力シート!R97)</f>
        <v/>
      </c>
      <c r="O81" s="663" t="str">
        <f>IF(基本情報入力シート!W97="","",基本情報入力シート!W97)</f>
        <v/>
      </c>
      <c r="P81" s="676" t="str">
        <f>IF(基本情報入力シート!X97="","",基本情報入力シート!X97)</f>
        <v/>
      </c>
      <c r="Q81" s="822" t="str">
        <f>IF(基本情報入力シート!Y97="","",基本情報入力シート!Y97)</f>
        <v/>
      </c>
      <c r="R81" s="830"/>
      <c r="S81" s="840"/>
      <c r="T81" s="840"/>
      <c r="U81" s="849"/>
      <c r="V81" s="857"/>
      <c r="W81" s="861"/>
      <c r="X81" s="857"/>
      <c r="Y81" s="861"/>
      <c r="Z81" s="35"/>
      <c r="AA81" s="35"/>
    </row>
    <row r="82" spans="1:27" ht="27.75" customHeight="1">
      <c r="A82" s="619">
        <f t="shared" ref="A82:A116" si="3">A81+1</f>
        <v>66</v>
      </c>
      <c r="B82" s="631" t="str">
        <f>IF(基本情報入力シート!C98="","",基本情報入力シート!C98)</f>
        <v/>
      </c>
      <c r="C82" s="807" t="str">
        <f>IF(基本情報入力シート!D98="","",基本情報入力シート!D98)</f>
        <v/>
      </c>
      <c r="D82" s="808" t="str">
        <f>IF(基本情報入力シート!E98="","",基本情報入力シート!E98)</f>
        <v/>
      </c>
      <c r="E82" s="809" t="str">
        <f>IF(基本情報入力シート!F98="","",基本情報入力シート!F98)</f>
        <v/>
      </c>
      <c r="F82" s="809" t="str">
        <f>IF(基本情報入力シート!G98="","",基本情報入力シート!G98)</f>
        <v/>
      </c>
      <c r="G82" s="809" t="str">
        <f>IF(基本情報入力シート!H98="","",基本情報入力シート!H98)</f>
        <v/>
      </c>
      <c r="H82" s="809" t="str">
        <f>IF(基本情報入力シート!I98="","",基本情報入力シート!I98)</f>
        <v/>
      </c>
      <c r="I82" s="809" t="str">
        <f>IF(基本情報入力シート!J98="","",基本情報入力シート!J98)</f>
        <v/>
      </c>
      <c r="J82" s="809" t="str">
        <f>IF(基本情報入力シート!K98="","",基本情報入力シート!K98)</f>
        <v/>
      </c>
      <c r="K82" s="811" t="str">
        <f>IF(基本情報入力シート!L98="","",基本情報入力シート!L98)</f>
        <v/>
      </c>
      <c r="L82" s="659" t="str">
        <f t="shared" si="2"/>
        <v/>
      </c>
      <c r="M82" s="662" t="str">
        <f>IF(基本情報入力シート!M98="","",基本情報入力シート!M98)</f>
        <v/>
      </c>
      <c r="N82" s="663" t="str">
        <f>IF(基本情報入力シート!R98="","",基本情報入力シート!R98)</f>
        <v/>
      </c>
      <c r="O82" s="663" t="str">
        <f>IF(基本情報入力シート!W98="","",基本情報入力シート!W98)</f>
        <v/>
      </c>
      <c r="P82" s="676" t="str">
        <f>IF(基本情報入力シート!X98="","",基本情報入力シート!X98)</f>
        <v/>
      </c>
      <c r="Q82" s="822" t="str">
        <f>IF(基本情報入力シート!Y98="","",基本情報入力シート!Y98)</f>
        <v/>
      </c>
      <c r="R82" s="830"/>
      <c r="S82" s="840"/>
      <c r="T82" s="840"/>
      <c r="U82" s="849"/>
      <c r="V82" s="857"/>
      <c r="W82" s="861"/>
      <c r="X82" s="857"/>
      <c r="Y82" s="861"/>
      <c r="Z82" s="35"/>
      <c r="AA82" s="35"/>
    </row>
    <row r="83" spans="1:27" ht="27.75" customHeight="1">
      <c r="A83" s="619">
        <f t="shared" si="3"/>
        <v>67</v>
      </c>
      <c r="B83" s="631" t="str">
        <f>IF(基本情報入力シート!C99="","",基本情報入力シート!C99)</f>
        <v/>
      </c>
      <c r="C83" s="807" t="str">
        <f>IF(基本情報入力シート!D99="","",基本情報入力シート!D99)</f>
        <v/>
      </c>
      <c r="D83" s="808" t="str">
        <f>IF(基本情報入力シート!E99="","",基本情報入力シート!E99)</f>
        <v/>
      </c>
      <c r="E83" s="809" t="str">
        <f>IF(基本情報入力シート!F99="","",基本情報入力シート!F99)</f>
        <v/>
      </c>
      <c r="F83" s="809" t="str">
        <f>IF(基本情報入力シート!G99="","",基本情報入力シート!G99)</f>
        <v/>
      </c>
      <c r="G83" s="809" t="str">
        <f>IF(基本情報入力シート!H99="","",基本情報入力シート!H99)</f>
        <v/>
      </c>
      <c r="H83" s="809" t="str">
        <f>IF(基本情報入力シート!I99="","",基本情報入力シート!I99)</f>
        <v/>
      </c>
      <c r="I83" s="809" t="str">
        <f>IF(基本情報入力シート!J99="","",基本情報入力シート!J99)</f>
        <v/>
      </c>
      <c r="J83" s="809" t="str">
        <f>IF(基本情報入力シート!K99="","",基本情報入力シート!K99)</f>
        <v/>
      </c>
      <c r="K83" s="811" t="str">
        <f>IF(基本情報入力シート!L99="","",基本情報入力シート!L99)</f>
        <v/>
      </c>
      <c r="L83" s="659" t="str">
        <f t="shared" si="2"/>
        <v/>
      </c>
      <c r="M83" s="662" t="str">
        <f>IF(基本情報入力シート!M99="","",基本情報入力シート!M99)</f>
        <v/>
      </c>
      <c r="N83" s="663" t="str">
        <f>IF(基本情報入力シート!R99="","",基本情報入力シート!R99)</f>
        <v/>
      </c>
      <c r="O83" s="663" t="str">
        <f>IF(基本情報入力シート!W99="","",基本情報入力シート!W99)</f>
        <v/>
      </c>
      <c r="P83" s="676" t="str">
        <f>IF(基本情報入力シート!X99="","",基本情報入力シート!X99)</f>
        <v/>
      </c>
      <c r="Q83" s="822" t="str">
        <f>IF(基本情報入力シート!Y99="","",基本情報入力シート!Y99)</f>
        <v/>
      </c>
      <c r="R83" s="830"/>
      <c r="S83" s="840"/>
      <c r="T83" s="840"/>
      <c r="U83" s="849"/>
      <c r="V83" s="857"/>
      <c r="W83" s="861"/>
      <c r="X83" s="857"/>
      <c r="Y83" s="861"/>
      <c r="Z83" s="35"/>
      <c r="AA83" s="35"/>
    </row>
    <row r="84" spans="1:27" ht="27.75" customHeight="1">
      <c r="A84" s="619">
        <f t="shared" si="3"/>
        <v>68</v>
      </c>
      <c r="B84" s="631" t="str">
        <f>IF(基本情報入力シート!C100="","",基本情報入力シート!C100)</f>
        <v/>
      </c>
      <c r="C84" s="807" t="str">
        <f>IF(基本情報入力シート!D100="","",基本情報入力シート!D100)</f>
        <v/>
      </c>
      <c r="D84" s="808" t="str">
        <f>IF(基本情報入力シート!E100="","",基本情報入力シート!E100)</f>
        <v/>
      </c>
      <c r="E84" s="809" t="str">
        <f>IF(基本情報入力シート!F100="","",基本情報入力シート!F100)</f>
        <v/>
      </c>
      <c r="F84" s="809" t="str">
        <f>IF(基本情報入力シート!G100="","",基本情報入力シート!G100)</f>
        <v/>
      </c>
      <c r="G84" s="809" t="str">
        <f>IF(基本情報入力シート!H100="","",基本情報入力シート!H100)</f>
        <v/>
      </c>
      <c r="H84" s="809" t="str">
        <f>IF(基本情報入力シート!I100="","",基本情報入力シート!I100)</f>
        <v/>
      </c>
      <c r="I84" s="809" t="str">
        <f>IF(基本情報入力シート!J100="","",基本情報入力シート!J100)</f>
        <v/>
      </c>
      <c r="J84" s="809" t="str">
        <f>IF(基本情報入力シート!K100="","",基本情報入力シート!K100)</f>
        <v/>
      </c>
      <c r="K84" s="811" t="str">
        <f>IF(基本情報入力シート!L100="","",基本情報入力シート!L100)</f>
        <v/>
      </c>
      <c r="L84" s="659" t="str">
        <f t="shared" si="2"/>
        <v/>
      </c>
      <c r="M84" s="662" t="str">
        <f>IF(基本情報入力シート!M100="","",基本情報入力シート!M100)</f>
        <v/>
      </c>
      <c r="N84" s="663" t="str">
        <f>IF(基本情報入力シート!R100="","",基本情報入力シート!R100)</f>
        <v/>
      </c>
      <c r="O84" s="663" t="str">
        <f>IF(基本情報入力シート!W100="","",基本情報入力シート!W100)</f>
        <v/>
      </c>
      <c r="P84" s="676" t="str">
        <f>IF(基本情報入力シート!X100="","",基本情報入力シート!X100)</f>
        <v/>
      </c>
      <c r="Q84" s="822" t="str">
        <f>IF(基本情報入力シート!Y100="","",基本情報入力シート!Y100)</f>
        <v/>
      </c>
      <c r="R84" s="830"/>
      <c r="S84" s="840"/>
      <c r="T84" s="840"/>
      <c r="U84" s="849"/>
      <c r="V84" s="857"/>
      <c r="W84" s="861"/>
      <c r="X84" s="857"/>
      <c r="Y84" s="861"/>
      <c r="Z84" s="35"/>
      <c r="AA84" s="35"/>
    </row>
    <row r="85" spans="1:27" ht="27.75" customHeight="1">
      <c r="A85" s="619">
        <f t="shared" si="3"/>
        <v>69</v>
      </c>
      <c r="B85" s="631" t="str">
        <f>IF(基本情報入力シート!C101="","",基本情報入力シート!C101)</f>
        <v/>
      </c>
      <c r="C85" s="807" t="str">
        <f>IF(基本情報入力シート!D101="","",基本情報入力シート!D101)</f>
        <v/>
      </c>
      <c r="D85" s="808" t="str">
        <f>IF(基本情報入力シート!E101="","",基本情報入力シート!E101)</f>
        <v/>
      </c>
      <c r="E85" s="809" t="str">
        <f>IF(基本情報入力シート!F101="","",基本情報入力シート!F101)</f>
        <v/>
      </c>
      <c r="F85" s="809" t="str">
        <f>IF(基本情報入力シート!G101="","",基本情報入力シート!G101)</f>
        <v/>
      </c>
      <c r="G85" s="809" t="str">
        <f>IF(基本情報入力シート!H101="","",基本情報入力シート!H101)</f>
        <v/>
      </c>
      <c r="H85" s="809" t="str">
        <f>IF(基本情報入力シート!I101="","",基本情報入力シート!I101)</f>
        <v/>
      </c>
      <c r="I85" s="809" t="str">
        <f>IF(基本情報入力シート!J101="","",基本情報入力シート!J101)</f>
        <v/>
      </c>
      <c r="J85" s="809" t="str">
        <f>IF(基本情報入力シート!K101="","",基本情報入力シート!K101)</f>
        <v/>
      </c>
      <c r="K85" s="811" t="str">
        <f>IF(基本情報入力シート!L101="","",基本情報入力シート!L101)</f>
        <v/>
      </c>
      <c r="L85" s="659" t="str">
        <f t="shared" si="2"/>
        <v/>
      </c>
      <c r="M85" s="662" t="str">
        <f>IF(基本情報入力シート!M101="","",基本情報入力シート!M101)</f>
        <v/>
      </c>
      <c r="N85" s="663" t="str">
        <f>IF(基本情報入力シート!R101="","",基本情報入力シート!R101)</f>
        <v/>
      </c>
      <c r="O85" s="663" t="str">
        <f>IF(基本情報入力シート!W101="","",基本情報入力シート!W101)</f>
        <v/>
      </c>
      <c r="P85" s="676" t="str">
        <f>IF(基本情報入力シート!X101="","",基本情報入力シート!X101)</f>
        <v/>
      </c>
      <c r="Q85" s="822" t="str">
        <f>IF(基本情報入力シート!Y101="","",基本情報入力シート!Y101)</f>
        <v/>
      </c>
      <c r="R85" s="830"/>
      <c r="S85" s="840"/>
      <c r="T85" s="840"/>
      <c r="U85" s="849"/>
      <c r="V85" s="857"/>
      <c r="W85" s="861"/>
      <c r="X85" s="857"/>
      <c r="Y85" s="861"/>
      <c r="Z85" s="35"/>
      <c r="AA85" s="35"/>
    </row>
    <row r="86" spans="1:27" ht="27.75" customHeight="1">
      <c r="A86" s="619">
        <f t="shared" si="3"/>
        <v>70</v>
      </c>
      <c r="B86" s="631" t="str">
        <f>IF(基本情報入力シート!C102="","",基本情報入力シート!C102)</f>
        <v/>
      </c>
      <c r="C86" s="807" t="str">
        <f>IF(基本情報入力シート!D102="","",基本情報入力シート!D102)</f>
        <v/>
      </c>
      <c r="D86" s="808" t="str">
        <f>IF(基本情報入力シート!E102="","",基本情報入力シート!E102)</f>
        <v/>
      </c>
      <c r="E86" s="809" t="str">
        <f>IF(基本情報入力シート!F102="","",基本情報入力シート!F102)</f>
        <v/>
      </c>
      <c r="F86" s="809" t="str">
        <f>IF(基本情報入力シート!G102="","",基本情報入力シート!G102)</f>
        <v/>
      </c>
      <c r="G86" s="809" t="str">
        <f>IF(基本情報入力シート!H102="","",基本情報入力シート!H102)</f>
        <v/>
      </c>
      <c r="H86" s="809" t="str">
        <f>IF(基本情報入力シート!I102="","",基本情報入力シート!I102)</f>
        <v/>
      </c>
      <c r="I86" s="809" t="str">
        <f>IF(基本情報入力シート!J102="","",基本情報入力シート!J102)</f>
        <v/>
      </c>
      <c r="J86" s="809" t="str">
        <f>IF(基本情報入力シート!K102="","",基本情報入力シート!K102)</f>
        <v/>
      </c>
      <c r="K86" s="811" t="str">
        <f>IF(基本情報入力シート!L102="","",基本情報入力シート!L102)</f>
        <v/>
      </c>
      <c r="L86" s="659" t="str">
        <f t="shared" si="2"/>
        <v/>
      </c>
      <c r="M86" s="662" t="str">
        <f>IF(基本情報入力シート!M102="","",基本情報入力シート!M102)</f>
        <v/>
      </c>
      <c r="N86" s="663" t="str">
        <f>IF(基本情報入力シート!R102="","",基本情報入力シート!R102)</f>
        <v/>
      </c>
      <c r="O86" s="663" t="str">
        <f>IF(基本情報入力シート!W102="","",基本情報入力シート!W102)</f>
        <v/>
      </c>
      <c r="P86" s="676" t="str">
        <f>IF(基本情報入力シート!X102="","",基本情報入力シート!X102)</f>
        <v/>
      </c>
      <c r="Q86" s="822" t="str">
        <f>IF(基本情報入力シート!Y102="","",基本情報入力シート!Y102)</f>
        <v/>
      </c>
      <c r="R86" s="830"/>
      <c r="S86" s="840"/>
      <c r="T86" s="840"/>
      <c r="U86" s="849"/>
      <c r="V86" s="857"/>
      <c r="W86" s="861"/>
      <c r="X86" s="857"/>
      <c r="Y86" s="861"/>
      <c r="Z86" s="35"/>
      <c r="AA86" s="35"/>
    </row>
    <row r="87" spans="1:27" ht="27.75" customHeight="1">
      <c r="A87" s="619">
        <f t="shared" si="3"/>
        <v>71</v>
      </c>
      <c r="B87" s="631" t="str">
        <f>IF(基本情報入力シート!C103="","",基本情報入力シート!C103)</f>
        <v/>
      </c>
      <c r="C87" s="807" t="str">
        <f>IF(基本情報入力シート!D103="","",基本情報入力シート!D103)</f>
        <v/>
      </c>
      <c r="D87" s="808" t="str">
        <f>IF(基本情報入力シート!E103="","",基本情報入力シート!E103)</f>
        <v/>
      </c>
      <c r="E87" s="809" t="str">
        <f>IF(基本情報入力シート!F103="","",基本情報入力シート!F103)</f>
        <v/>
      </c>
      <c r="F87" s="809" t="str">
        <f>IF(基本情報入力シート!G103="","",基本情報入力シート!G103)</f>
        <v/>
      </c>
      <c r="G87" s="809" t="str">
        <f>IF(基本情報入力シート!H103="","",基本情報入力シート!H103)</f>
        <v/>
      </c>
      <c r="H87" s="809" t="str">
        <f>IF(基本情報入力シート!I103="","",基本情報入力シート!I103)</f>
        <v/>
      </c>
      <c r="I87" s="809" t="str">
        <f>IF(基本情報入力シート!J103="","",基本情報入力シート!J103)</f>
        <v/>
      </c>
      <c r="J87" s="809" t="str">
        <f>IF(基本情報入力シート!K103="","",基本情報入力シート!K103)</f>
        <v/>
      </c>
      <c r="K87" s="811" t="str">
        <f>IF(基本情報入力シート!L103="","",基本情報入力シート!L103)</f>
        <v/>
      </c>
      <c r="L87" s="659" t="str">
        <f t="shared" si="2"/>
        <v/>
      </c>
      <c r="M87" s="662" t="str">
        <f>IF(基本情報入力シート!M103="","",基本情報入力シート!M103)</f>
        <v/>
      </c>
      <c r="N87" s="663" t="str">
        <f>IF(基本情報入力シート!R103="","",基本情報入力シート!R103)</f>
        <v/>
      </c>
      <c r="O87" s="663" t="str">
        <f>IF(基本情報入力シート!W103="","",基本情報入力シート!W103)</f>
        <v/>
      </c>
      <c r="P87" s="676" t="str">
        <f>IF(基本情報入力シート!X103="","",基本情報入力シート!X103)</f>
        <v/>
      </c>
      <c r="Q87" s="822" t="str">
        <f>IF(基本情報入力シート!Y103="","",基本情報入力シート!Y103)</f>
        <v/>
      </c>
      <c r="R87" s="830"/>
      <c r="S87" s="840"/>
      <c r="T87" s="840"/>
      <c r="U87" s="849"/>
      <c r="V87" s="857"/>
      <c r="W87" s="861"/>
      <c r="X87" s="857"/>
      <c r="Y87" s="861"/>
      <c r="Z87" s="35"/>
      <c r="AA87" s="35"/>
    </row>
    <row r="88" spans="1:27" ht="27.75" customHeight="1">
      <c r="A88" s="619">
        <f t="shared" si="3"/>
        <v>72</v>
      </c>
      <c r="B88" s="631" t="str">
        <f>IF(基本情報入力シート!C104="","",基本情報入力シート!C104)</f>
        <v/>
      </c>
      <c r="C88" s="807" t="str">
        <f>IF(基本情報入力シート!D104="","",基本情報入力シート!D104)</f>
        <v/>
      </c>
      <c r="D88" s="808" t="str">
        <f>IF(基本情報入力シート!E104="","",基本情報入力シート!E104)</f>
        <v/>
      </c>
      <c r="E88" s="809" t="str">
        <f>IF(基本情報入力シート!F104="","",基本情報入力シート!F104)</f>
        <v/>
      </c>
      <c r="F88" s="809" t="str">
        <f>IF(基本情報入力シート!G104="","",基本情報入力シート!G104)</f>
        <v/>
      </c>
      <c r="G88" s="809" t="str">
        <f>IF(基本情報入力シート!H104="","",基本情報入力シート!H104)</f>
        <v/>
      </c>
      <c r="H88" s="809" t="str">
        <f>IF(基本情報入力シート!I104="","",基本情報入力シート!I104)</f>
        <v/>
      </c>
      <c r="I88" s="809" t="str">
        <f>IF(基本情報入力シート!J104="","",基本情報入力シート!J104)</f>
        <v/>
      </c>
      <c r="J88" s="809" t="str">
        <f>IF(基本情報入力シート!K104="","",基本情報入力シート!K104)</f>
        <v/>
      </c>
      <c r="K88" s="811" t="str">
        <f>IF(基本情報入力シート!L104="","",基本情報入力シート!L104)</f>
        <v/>
      </c>
      <c r="L88" s="659" t="str">
        <f t="shared" si="2"/>
        <v/>
      </c>
      <c r="M88" s="662" t="str">
        <f>IF(基本情報入力シート!M104="","",基本情報入力シート!M104)</f>
        <v/>
      </c>
      <c r="N88" s="663" t="str">
        <f>IF(基本情報入力シート!R104="","",基本情報入力シート!R104)</f>
        <v/>
      </c>
      <c r="O88" s="663" t="str">
        <f>IF(基本情報入力シート!W104="","",基本情報入力シート!W104)</f>
        <v/>
      </c>
      <c r="P88" s="676" t="str">
        <f>IF(基本情報入力シート!X104="","",基本情報入力シート!X104)</f>
        <v/>
      </c>
      <c r="Q88" s="822" t="str">
        <f>IF(基本情報入力シート!Y104="","",基本情報入力シート!Y104)</f>
        <v/>
      </c>
      <c r="R88" s="830"/>
      <c r="S88" s="840"/>
      <c r="T88" s="840"/>
      <c r="U88" s="849"/>
      <c r="V88" s="857"/>
      <c r="W88" s="861"/>
      <c r="X88" s="857"/>
      <c r="Y88" s="861"/>
      <c r="Z88" s="35"/>
      <c r="AA88" s="35"/>
    </row>
    <row r="89" spans="1:27" ht="27.75" customHeight="1">
      <c r="A89" s="619">
        <f t="shared" si="3"/>
        <v>73</v>
      </c>
      <c r="B89" s="631" t="str">
        <f>IF(基本情報入力シート!C105="","",基本情報入力シート!C105)</f>
        <v/>
      </c>
      <c r="C89" s="807" t="str">
        <f>IF(基本情報入力シート!D105="","",基本情報入力シート!D105)</f>
        <v/>
      </c>
      <c r="D89" s="808" t="str">
        <f>IF(基本情報入力シート!E105="","",基本情報入力シート!E105)</f>
        <v/>
      </c>
      <c r="E89" s="809" t="str">
        <f>IF(基本情報入力シート!F105="","",基本情報入力シート!F105)</f>
        <v/>
      </c>
      <c r="F89" s="809" t="str">
        <f>IF(基本情報入力シート!G105="","",基本情報入力シート!G105)</f>
        <v/>
      </c>
      <c r="G89" s="809" t="str">
        <f>IF(基本情報入力シート!H105="","",基本情報入力シート!H105)</f>
        <v/>
      </c>
      <c r="H89" s="809" t="str">
        <f>IF(基本情報入力シート!I105="","",基本情報入力シート!I105)</f>
        <v/>
      </c>
      <c r="I89" s="809" t="str">
        <f>IF(基本情報入力シート!J105="","",基本情報入力シート!J105)</f>
        <v/>
      </c>
      <c r="J89" s="809" t="str">
        <f>IF(基本情報入力シート!K105="","",基本情報入力シート!K105)</f>
        <v/>
      </c>
      <c r="K89" s="811" t="str">
        <f>IF(基本情報入力シート!L105="","",基本情報入力シート!L105)</f>
        <v/>
      </c>
      <c r="L89" s="659" t="str">
        <f t="shared" si="2"/>
        <v/>
      </c>
      <c r="M89" s="662" t="str">
        <f>IF(基本情報入力シート!M105="","",基本情報入力シート!M105)</f>
        <v/>
      </c>
      <c r="N89" s="663" t="str">
        <f>IF(基本情報入力シート!R105="","",基本情報入力シート!R105)</f>
        <v/>
      </c>
      <c r="O89" s="663" t="str">
        <f>IF(基本情報入力シート!W105="","",基本情報入力シート!W105)</f>
        <v/>
      </c>
      <c r="P89" s="676" t="str">
        <f>IF(基本情報入力シート!X105="","",基本情報入力シート!X105)</f>
        <v/>
      </c>
      <c r="Q89" s="822" t="str">
        <f>IF(基本情報入力シート!Y105="","",基本情報入力シート!Y105)</f>
        <v/>
      </c>
      <c r="R89" s="830"/>
      <c r="S89" s="840"/>
      <c r="T89" s="840"/>
      <c r="U89" s="849"/>
      <c r="V89" s="857"/>
      <c r="W89" s="861"/>
      <c r="X89" s="857"/>
      <c r="Y89" s="861"/>
      <c r="Z89" s="35"/>
      <c r="AA89" s="35"/>
    </row>
    <row r="90" spans="1:27" ht="27.75" customHeight="1">
      <c r="A90" s="619">
        <f t="shared" si="3"/>
        <v>74</v>
      </c>
      <c r="B90" s="631" t="str">
        <f>IF(基本情報入力シート!C106="","",基本情報入力シート!C106)</f>
        <v/>
      </c>
      <c r="C90" s="807" t="str">
        <f>IF(基本情報入力シート!D106="","",基本情報入力シート!D106)</f>
        <v/>
      </c>
      <c r="D90" s="808" t="str">
        <f>IF(基本情報入力シート!E106="","",基本情報入力シート!E106)</f>
        <v/>
      </c>
      <c r="E90" s="809" t="str">
        <f>IF(基本情報入力シート!F106="","",基本情報入力シート!F106)</f>
        <v/>
      </c>
      <c r="F90" s="809" t="str">
        <f>IF(基本情報入力シート!G106="","",基本情報入力シート!G106)</f>
        <v/>
      </c>
      <c r="G90" s="809" t="str">
        <f>IF(基本情報入力シート!H106="","",基本情報入力シート!H106)</f>
        <v/>
      </c>
      <c r="H90" s="809" t="str">
        <f>IF(基本情報入力シート!I106="","",基本情報入力シート!I106)</f>
        <v/>
      </c>
      <c r="I90" s="809" t="str">
        <f>IF(基本情報入力シート!J106="","",基本情報入力シート!J106)</f>
        <v/>
      </c>
      <c r="J90" s="809" t="str">
        <f>IF(基本情報入力シート!K106="","",基本情報入力シート!K106)</f>
        <v/>
      </c>
      <c r="K90" s="811" t="str">
        <f>IF(基本情報入力シート!L106="","",基本情報入力シート!L106)</f>
        <v/>
      </c>
      <c r="L90" s="659" t="str">
        <f t="shared" si="2"/>
        <v/>
      </c>
      <c r="M90" s="662" t="str">
        <f>IF(基本情報入力シート!M106="","",基本情報入力シート!M106)</f>
        <v/>
      </c>
      <c r="N90" s="663" t="str">
        <f>IF(基本情報入力シート!R106="","",基本情報入力シート!R106)</f>
        <v/>
      </c>
      <c r="O90" s="663" t="str">
        <f>IF(基本情報入力シート!W106="","",基本情報入力シート!W106)</f>
        <v/>
      </c>
      <c r="P90" s="676" t="str">
        <f>IF(基本情報入力シート!X106="","",基本情報入力シート!X106)</f>
        <v/>
      </c>
      <c r="Q90" s="822" t="str">
        <f>IF(基本情報入力シート!Y106="","",基本情報入力シート!Y106)</f>
        <v/>
      </c>
      <c r="R90" s="830"/>
      <c r="S90" s="840"/>
      <c r="T90" s="840"/>
      <c r="U90" s="849"/>
      <c r="V90" s="857"/>
      <c r="W90" s="861"/>
      <c r="X90" s="857"/>
      <c r="Y90" s="861"/>
      <c r="Z90" s="35"/>
      <c r="AA90" s="35"/>
    </row>
    <row r="91" spans="1:27" ht="27.75" customHeight="1">
      <c r="A91" s="619">
        <f t="shared" si="3"/>
        <v>75</v>
      </c>
      <c r="B91" s="631" t="str">
        <f>IF(基本情報入力シート!C107="","",基本情報入力シート!C107)</f>
        <v/>
      </c>
      <c r="C91" s="807" t="str">
        <f>IF(基本情報入力シート!D107="","",基本情報入力シート!D107)</f>
        <v/>
      </c>
      <c r="D91" s="808" t="str">
        <f>IF(基本情報入力シート!E107="","",基本情報入力シート!E107)</f>
        <v/>
      </c>
      <c r="E91" s="809" t="str">
        <f>IF(基本情報入力シート!F107="","",基本情報入力シート!F107)</f>
        <v/>
      </c>
      <c r="F91" s="809" t="str">
        <f>IF(基本情報入力シート!G107="","",基本情報入力シート!G107)</f>
        <v/>
      </c>
      <c r="G91" s="809" t="str">
        <f>IF(基本情報入力シート!H107="","",基本情報入力シート!H107)</f>
        <v/>
      </c>
      <c r="H91" s="809" t="str">
        <f>IF(基本情報入力シート!I107="","",基本情報入力シート!I107)</f>
        <v/>
      </c>
      <c r="I91" s="809" t="str">
        <f>IF(基本情報入力シート!J107="","",基本情報入力シート!J107)</f>
        <v/>
      </c>
      <c r="J91" s="809" t="str">
        <f>IF(基本情報入力シート!K107="","",基本情報入力シート!K107)</f>
        <v/>
      </c>
      <c r="K91" s="811" t="str">
        <f>IF(基本情報入力シート!L107="","",基本情報入力シート!L107)</f>
        <v/>
      </c>
      <c r="L91" s="659" t="str">
        <f t="shared" si="2"/>
        <v/>
      </c>
      <c r="M91" s="662" t="str">
        <f>IF(基本情報入力シート!M107="","",基本情報入力シート!M107)</f>
        <v/>
      </c>
      <c r="N91" s="663" t="str">
        <f>IF(基本情報入力シート!R107="","",基本情報入力シート!R107)</f>
        <v/>
      </c>
      <c r="O91" s="663" t="str">
        <f>IF(基本情報入力シート!W107="","",基本情報入力シート!W107)</f>
        <v/>
      </c>
      <c r="P91" s="676" t="str">
        <f>IF(基本情報入力シート!X107="","",基本情報入力シート!X107)</f>
        <v/>
      </c>
      <c r="Q91" s="822" t="str">
        <f>IF(基本情報入力シート!Y107="","",基本情報入力シート!Y107)</f>
        <v/>
      </c>
      <c r="R91" s="830"/>
      <c r="S91" s="840"/>
      <c r="T91" s="840"/>
      <c r="U91" s="849"/>
      <c r="V91" s="857"/>
      <c r="W91" s="861"/>
      <c r="X91" s="857"/>
      <c r="Y91" s="861"/>
      <c r="Z91" s="35"/>
      <c r="AA91" s="35"/>
    </row>
    <row r="92" spans="1:27" ht="27.75" customHeight="1">
      <c r="A92" s="619">
        <f t="shared" si="3"/>
        <v>76</v>
      </c>
      <c r="B92" s="631" t="str">
        <f>IF(基本情報入力シート!C108="","",基本情報入力シート!C108)</f>
        <v/>
      </c>
      <c r="C92" s="807" t="str">
        <f>IF(基本情報入力シート!D108="","",基本情報入力シート!D108)</f>
        <v/>
      </c>
      <c r="D92" s="808" t="str">
        <f>IF(基本情報入力シート!E108="","",基本情報入力シート!E108)</f>
        <v/>
      </c>
      <c r="E92" s="809" t="str">
        <f>IF(基本情報入力シート!F108="","",基本情報入力シート!F108)</f>
        <v/>
      </c>
      <c r="F92" s="809" t="str">
        <f>IF(基本情報入力シート!G108="","",基本情報入力シート!G108)</f>
        <v/>
      </c>
      <c r="G92" s="809" t="str">
        <f>IF(基本情報入力シート!H108="","",基本情報入力シート!H108)</f>
        <v/>
      </c>
      <c r="H92" s="809" t="str">
        <f>IF(基本情報入力シート!I108="","",基本情報入力シート!I108)</f>
        <v/>
      </c>
      <c r="I92" s="809" t="str">
        <f>IF(基本情報入力シート!J108="","",基本情報入力シート!J108)</f>
        <v/>
      </c>
      <c r="J92" s="809" t="str">
        <f>IF(基本情報入力シート!K108="","",基本情報入力シート!K108)</f>
        <v/>
      </c>
      <c r="K92" s="811" t="str">
        <f>IF(基本情報入力シート!L108="","",基本情報入力シート!L108)</f>
        <v/>
      </c>
      <c r="L92" s="659" t="str">
        <f t="shared" si="2"/>
        <v/>
      </c>
      <c r="M92" s="662" t="str">
        <f>IF(基本情報入力シート!M108="","",基本情報入力シート!M108)</f>
        <v/>
      </c>
      <c r="N92" s="663" t="str">
        <f>IF(基本情報入力シート!R108="","",基本情報入力シート!R108)</f>
        <v/>
      </c>
      <c r="O92" s="663" t="str">
        <f>IF(基本情報入力シート!W108="","",基本情報入力シート!W108)</f>
        <v/>
      </c>
      <c r="P92" s="676" t="str">
        <f>IF(基本情報入力シート!X108="","",基本情報入力シート!X108)</f>
        <v/>
      </c>
      <c r="Q92" s="822" t="str">
        <f>IF(基本情報入力シート!Y108="","",基本情報入力シート!Y108)</f>
        <v/>
      </c>
      <c r="R92" s="830"/>
      <c r="S92" s="840"/>
      <c r="T92" s="840"/>
      <c r="U92" s="849"/>
      <c r="V92" s="857"/>
      <c r="W92" s="861"/>
      <c r="X92" s="857"/>
      <c r="Y92" s="861"/>
      <c r="Z92" s="35"/>
      <c r="AA92" s="35"/>
    </row>
    <row r="93" spans="1:27" ht="27.75" customHeight="1">
      <c r="A93" s="619">
        <f t="shared" si="3"/>
        <v>77</v>
      </c>
      <c r="B93" s="631" t="str">
        <f>IF(基本情報入力シート!C109="","",基本情報入力シート!C109)</f>
        <v/>
      </c>
      <c r="C93" s="807" t="str">
        <f>IF(基本情報入力シート!D109="","",基本情報入力シート!D109)</f>
        <v/>
      </c>
      <c r="D93" s="808" t="str">
        <f>IF(基本情報入力シート!E109="","",基本情報入力シート!E109)</f>
        <v/>
      </c>
      <c r="E93" s="809" t="str">
        <f>IF(基本情報入力シート!F109="","",基本情報入力シート!F109)</f>
        <v/>
      </c>
      <c r="F93" s="809" t="str">
        <f>IF(基本情報入力シート!G109="","",基本情報入力シート!G109)</f>
        <v/>
      </c>
      <c r="G93" s="809" t="str">
        <f>IF(基本情報入力シート!H109="","",基本情報入力シート!H109)</f>
        <v/>
      </c>
      <c r="H93" s="809" t="str">
        <f>IF(基本情報入力シート!I109="","",基本情報入力シート!I109)</f>
        <v/>
      </c>
      <c r="I93" s="809" t="str">
        <f>IF(基本情報入力シート!J109="","",基本情報入力シート!J109)</f>
        <v/>
      </c>
      <c r="J93" s="809" t="str">
        <f>IF(基本情報入力シート!K109="","",基本情報入力シート!K109)</f>
        <v/>
      </c>
      <c r="K93" s="811" t="str">
        <f>IF(基本情報入力シート!L109="","",基本情報入力シート!L109)</f>
        <v/>
      </c>
      <c r="L93" s="659" t="str">
        <f t="shared" si="2"/>
        <v/>
      </c>
      <c r="M93" s="662" t="str">
        <f>IF(基本情報入力シート!M109="","",基本情報入力シート!M109)</f>
        <v/>
      </c>
      <c r="N93" s="663" t="str">
        <f>IF(基本情報入力シート!R109="","",基本情報入力シート!R109)</f>
        <v/>
      </c>
      <c r="O93" s="663" t="str">
        <f>IF(基本情報入力シート!W109="","",基本情報入力シート!W109)</f>
        <v/>
      </c>
      <c r="P93" s="676" t="str">
        <f>IF(基本情報入力シート!X109="","",基本情報入力シート!X109)</f>
        <v/>
      </c>
      <c r="Q93" s="822" t="str">
        <f>IF(基本情報入力シート!Y109="","",基本情報入力シート!Y109)</f>
        <v/>
      </c>
      <c r="R93" s="830"/>
      <c r="S93" s="840"/>
      <c r="T93" s="840"/>
      <c r="U93" s="849"/>
      <c r="V93" s="857"/>
      <c r="W93" s="861"/>
      <c r="X93" s="857"/>
      <c r="Y93" s="861"/>
      <c r="Z93" s="35"/>
      <c r="AA93" s="35"/>
    </row>
    <row r="94" spans="1:27" ht="27.75" customHeight="1">
      <c r="A94" s="619">
        <f t="shared" si="3"/>
        <v>78</v>
      </c>
      <c r="B94" s="631" t="str">
        <f>IF(基本情報入力シート!C110="","",基本情報入力シート!C110)</f>
        <v/>
      </c>
      <c r="C94" s="807" t="str">
        <f>IF(基本情報入力シート!D110="","",基本情報入力シート!D110)</f>
        <v/>
      </c>
      <c r="D94" s="808" t="str">
        <f>IF(基本情報入力シート!E110="","",基本情報入力シート!E110)</f>
        <v/>
      </c>
      <c r="E94" s="809" t="str">
        <f>IF(基本情報入力シート!F110="","",基本情報入力シート!F110)</f>
        <v/>
      </c>
      <c r="F94" s="809" t="str">
        <f>IF(基本情報入力シート!G110="","",基本情報入力シート!G110)</f>
        <v/>
      </c>
      <c r="G94" s="809" t="str">
        <f>IF(基本情報入力シート!H110="","",基本情報入力シート!H110)</f>
        <v/>
      </c>
      <c r="H94" s="809" t="str">
        <f>IF(基本情報入力シート!I110="","",基本情報入力シート!I110)</f>
        <v/>
      </c>
      <c r="I94" s="809" t="str">
        <f>IF(基本情報入力シート!J110="","",基本情報入力シート!J110)</f>
        <v/>
      </c>
      <c r="J94" s="809" t="str">
        <f>IF(基本情報入力シート!K110="","",基本情報入力シート!K110)</f>
        <v/>
      </c>
      <c r="K94" s="811" t="str">
        <f>IF(基本情報入力シート!L110="","",基本情報入力シート!L110)</f>
        <v/>
      </c>
      <c r="L94" s="659" t="str">
        <f t="shared" si="2"/>
        <v/>
      </c>
      <c r="M94" s="662" t="str">
        <f>IF(基本情報入力シート!M110="","",基本情報入力シート!M110)</f>
        <v/>
      </c>
      <c r="N94" s="663" t="str">
        <f>IF(基本情報入力シート!R110="","",基本情報入力シート!R110)</f>
        <v/>
      </c>
      <c r="O94" s="663" t="str">
        <f>IF(基本情報入力シート!W110="","",基本情報入力シート!W110)</f>
        <v/>
      </c>
      <c r="P94" s="676" t="str">
        <f>IF(基本情報入力シート!X110="","",基本情報入力シート!X110)</f>
        <v/>
      </c>
      <c r="Q94" s="822" t="str">
        <f>IF(基本情報入力シート!Y110="","",基本情報入力シート!Y110)</f>
        <v/>
      </c>
      <c r="R94" s="830"/>
      <c r="S94" s="840"/>
      <c r="T94" s="840"/>
      <c r="U94" s="849"/>
      <c r="V94" s="857"/>
      <c r="W94" s="861"/>
      <c r="X94" s="857"/>
      <c r="Y94" s="861"/>
      <c r="Z94" s="35"/>
      <c r="AA94" s="35"/>
    </row>
    <row r="95" spans="1:27" ht="27.75" customHeight="1">
      <c r="A95" s="619">
        <f t="shared" si="3"/>
        <v>79</v>
      </c>
      <c r="B95" s="631" t="str">
        <f>IF(基本情報入力シート!C111="","",基本情報入力シート!C111)</f>
        <v/>
      </c>
      <c r="C95" s="807" t="str">
        <f>IF(基本情報入力シート!D111="","",基本情報入力シート!D111)</f>
        <v/>
      </c>
      <c r="D95" s="808" t="str">
        <f>IF(基本情報入力シート!E111="","",基本情報入力シート!E111)</f>
        <v/>
      </c>
      <c r="E95" s="809" t="str">
        <f>IF(基本情報入力シート!F111="","",基本情報入力シート!F111)</f>
        <v/>
      </c>
      <c r="F95" s="809" t="str">
        <f>IF(基本情報入力シート!G111="","",基本情報入力シート!G111)</f>
        <v/>
      </c>
      <c r="G95" s="809" t="str">
        <f>IF(基本情報入力シート!H111="","",基本情報入力シート!H111)</f>
        <v/>
      </c>
      <c r="H95" s="809" t="str">
        <f>IF(基本情報入力シート!I111="","",基本情報入力シート!I111)</f>
        <v/>
      </c>
      <c r="I95" s="809" t="str">
        <f>IF(基本情報入力シート!J111="","",基本情報入力シート!J111)</f>
        <v/>
      </c>
      <c r="J95" s="809" t="str">
        <f>IF(基本情報入力シート!K111="","",基本情報入力シート!K111)</f>
        <v/>
      </c>
      <c r="K95" s="811" t="str">
        <f>IF(基本情報入力シート!L111="","",基本情報入力シート!L111)</f>
        <v/>
      </c>
      <c r="L95" s="659" t="str">
        <f t="shared" si="2"/>
        <v/>
      </c>
      <c r="M95" s="662" t="str">
        <f>IF(基本情報入力シート!M111="","",基本情報入力シート!M111)</f>
        <v/>
      </c>
      <c r="N95" s="663" t="str">
        <f>IF(基本情報入力シート!R111="","",基本情報入力シート!R111)</f>
        <v/>
      </c>
      <c r="O95" s="663" t="str">
        <f>IF(基本情報入力シート!W111="","",基本情報入力シート!W111)</f>
        <v/>
      </c>
      <c r="P95" s="676" t="str">
        <f>IF(基本情報入力シート!X111="","",基本情報入力シート!X111)</f>
        <v/>
      </c>
      <c r="Q95" s="822" t="str">
        <f>IF(基本情報入力シート!Y111="","",基本情報入力シート!Y111)</f>
        <v/>
      </c>
      <c r="R95" s="830"/>
      <c r="S95" s="840"/>
      <c r="T95" s="840"/>
      <c r="U95" s="849"/>
      <c r="V95" s="857"/>
      <c r="W95" s="861"/>
      <c r="X95" s="857"/>
      <c r="Y95" s="861"/>
      <c r="Z95" s="35"/>
      <c r="AA95" s="35"/>
    </row>
    <row r="96" spans="1:27" ht="27.75" customHeight="1">
      <c r="A96" s="619">
        <f t="shared" si="3"/>
        <v>80</v>
      </c>
      <c r="B96" s="631" t="str">
        <f>IF(基本情報入力シート!C112="","",基本情報入力シート!C112)</f>
        <v/>
      </c>
      <c r="C96" s="807" t="str">
        <f>IF(基本情報入力シート!D112="","",基本情報入力シート!D112)</f>
        <v/>
      </c>
      <c r="D96" s="808" t="str">
        <f>IF(基本情報入力シート!E112="","",基本情報入力シート!E112)</f>
        <v/>
      </c>
      <c r="E96" s="809" t="str">
        <f>IF(基本情報入力シート!F112="","",基本情報入力シート!F112)</f>
        <v/>
      </c>
      <c r="F96" s="809" t="str">
        <f>IF(基本情報入力シート!G112="","",基本情報入力シート!G112)</f>
        <v/>
      </c>
      <c r="G96" s="809" t="str">
        <f>IF(基本情報入力シート!H112="","",基本情報入力シート!H112)</f>
        <v/>
      </c>
      <c r="H96" s="809" t="str">
        <f>IF(基本情報入力シート!I112="","",基本情報入力シート!I112)</f>
        <v/>
      </c>
      <c r="I96" s="809" t="str">
        <f>IF(基本情報入力シート!J112="","",基本情報入力シート!J112)</f>
        <v/>
      </c>
      <c r="J96" s="809" t="str">
        <f>IF(基本情報入力シート!K112="","",基本情報入力シート!K112)</f>
        <v/>
      </c>
      <c r="K96" s="811" t="str">
        <f>IF(基本情報入力シート!L112="","",基本情報入力シート!L112)</f>
        <v/>
      </c>
      <c r="L96" s="659" t="str">
        <f t="shared" si="2"/>
        <v/>
      </c>
      <c r="M96" s="662" t="str">
        <f>IF(基本情報入力シート!M112="","",基本情報入力シート!M112)</f>
        <v/>
      </c>
      <c r="N96" s="663" t="str">
        <f>IF(基本情報入力シート!R112="","",基本情報入力シート!R112)</f>
        <v/>
      </c>
      <c r="O96" s="663" t="str">
        <f>IF(基本情報入力シート!W112="","",基本情報入力シート!W112)</f>
        <v/>
      </c>
      <c r="P96" s="676" t="str">
        <f>IF(基本情報入力シート!X112="","",基本情報入力シート!X112)</f>
        <v/>
      </c>
      <c r="Q96" s="822" t="str">
        <f>IF(基本情報入力シート!Y112="","",基本情報入力シート!Y112)</f>
        <v/>
      </c>
      <c r="R96" s="830"/>
      <c r="S96" s="840"/>
      <c r="T96" s="840"/>
      <c r="U96" s="849"/>
      <c r="V96" s="857"/>
      <c r="W96" s="861"/>
      <c r="X96" s="857"/>
      <c r="Y96" s="861"/>
      <c r="Z96" s="35"/>
      <c r="AA96" s="35"/>
    </row>
    <row r="97" spans="1:27" ht="27.75" customHeight="1">
      <c r="A97" s="619">
        <f t="shared" si="3"/>
        <v>81</v>
      </c>
      <c r="B97" s="631" t="str">
        <f>IF(基本情報入力シート!C113="","",基本情報入力シート!C113)</f>
        <v/>
      </c>
      <c r="C97" s="807" t="str">
        <f>IF(基本情報入力シート!D113="","",基本情報入力シート!D113)</f>
        <v/>
      </c>
      <c r="D97" s="808" t="str">
        <f>IF(基本情報入力シート!E113="","",基本情報入力シート!E113)</f>
        <v/>
      </c>
      <c r="E97" s="809" t="str">
        <f>IF(基本情報入力シート!F113="","",基本情報入力シート!F113)</f>
        <v/>
      </c>
      <c r="F97" s="809" t="str">
        <f>IF(基本情報入力シート!G113="","",基本情報入力シート!G113)</f>
        <v/>
      </c>
      <c r="G97" s="809" t="str">
        <f>IF(基本情報入力シート!H113="","",基本情報入力シート!H113)</f>
        <v/>
      </c>
      <c r="H97" s="809" t="str">
        <f>IF(基本情報入力シート!I113="","",基本情報入力シート!I113)</f>
        <v/>
      </c>
      <c r="I97" s="809" t="str">
        <f>IF(基本情報入力シート!J113="","",基本情報入力シート!J113)</f>
        <v/>
      </c>
      <c r="J97" s="809" t="str">
        <f>IF(基本情報入力シート!K113="","",基本情報入力シート!K113)</f>
        <v/>
      </c>
      <c r="K97" s="811" t="str">
        <f>IF(基本情報入力シート!L113="","",基本情報入力シート!L113)</f>
        <v/>
      </c>
      <c r="L97" s="659" t="str">
        <f t="shared" si="2"/>
        <v/>
      </c>
      <c r="M97" s="662" t="str">
        <f>IF(基本情報入力シート!M113="","",基本情報入力シート!M113)</f>
        <v/>
      </c>
      <c r="N97" s="663" t="str">
        <f>IF(基本情報入力シート!R113="","",基本情報入力シート!R113)</f>
        <v/>
      </c>
      <c r="O97" s="663" t="str">
        <f>IF(基本情報入力シート!W113="","",基本情報入力シート!W113)</f>
        <v/>
      </c>
      <c r="P97" s="676" t="str">
        <f>IF(基本情報入力シート!X113="","",基本情報入力シート!X113)</f>
        <v/>
      </c>
      <c r="Q97" s="822" t="str">
        <f>IF(基本情報入力シート!Y113="","",基本情報入力シート!Y113)</f>
        <v/>
      </c>
      <c r="R97" s="830"/>
      <c r="S97" s="840"/>
      <c r="T97" s="840"/>
      <c r="U97" s="849"/>
      <c r="V97" s="857"/>
      <c r="W97" s="861"/>
      <c r="X97" s="857"/>
      <c r="Y97" s="861"/>
      <c r="Z97" s="35"/>
      <c r="AA97" s="35"/>
    </row>
    <row r="98" spans="1:27" ht="27.75" customHeight="1">
      <c r="A98" s="619">
        <f t="shared" si="3"/>
        <v>82</v>
      </c>
      <c r="B98" s="631" t="str">
        <f>IF(基本情報入力シート!C114="","",基本情報入力シート!C114)</f>
        <v/>
      </c>
      <c r="C98" s="807" t="str">
        <f>IF(基本情報入力シート!D114="","",基本情報入力シート!D114)</f>
        <v/>
      </c>
      <c r="D98" s="808" t="str">
        <f>IF(基本情報入力シート!E114="","",基本情報入力シート!E114)</f>
        <v/>
      </c>
      <c r="E98" s="809" t="str">
        <f>IF(基本情報入力シート!F114="","",基本情報入力シート!F114)</f>
        <v/>
      </c>
      <c r="F98" s="809" t="str">
        <f>IF(基本情報入力シート!G114="","",基本情報入力シート!G114)</f>
        <v/>
      </c>
      <c r="G98" s="809" t="str">
        <f>IF(基本情報入力シート!H114="","",基本情報入力シート!H114)</f>
        <v/>
      </c>
      <c r="H98" s="809" t="str">
        <f>IF(基本情報入力シート!I114="","",基本情報入力シート!I114)</f>
        <v/>
      </c>
      <c r="I98" s="809" t="str">
        <f>IF(基本情報入力シート!J114="","",基本情報入力シート!J114)</f>
        <v/>
      </c>
      <c r="J98" s="809" t="str">
        <f>IF(基本情報入力シート!K114="","",基本情報入力シート!K114)</f>
        <v/>
      </c>
      <c r="K98" s="811" t="str">
        <f>IF(基本情報入力シート!L114="","",基本情報入力シート!L114)</f>
        <v/>
      </c>
      <c r="L98" s="659" t="str">
        <f t="shared" si="2"/>
        <v/>
      </c>
      <c r="M98" s="662" t="str">
        <f>IF(基本情報入力シート!M114="","",基本情報入力シート!M114)</f>
        <v/>
      </c>
      <c r="N98" s="663" t="str">
        <f>IF(基本情報入力シート!R114="","",基本情報入力シート!R114)</f>
        <v/>
      </c>
      <c r="O98" s="663" t="str">
        <f>IF(基本情報入力シート!W114="","",基本情報入力シート!W114)</f>
        <v/>
      </c>
      <c r="P98" s="676" t="str">
        <f>IF(基本情報入力シート!X114="","",基本情報入力シート!X114)</f>
        <v/>
      </c>
      <c r="Q98" s="822" t="str">
        <f>IF(基本情報入力シート!Y114="","",基本情報入力シート!Y114)</f>
        <v/>
      </c>
      <c r="R98" s="830"/>
      <c r="S98" s="840"/>
      <c r="T98" s="840"/>
      <c r="U98" s="849"/>
      <c r="V98" s="857"/>
      <c r="W98" s="861"/>
      <c r="X98" s="857"/>
      <c r="Y98" s="861"/>
      <c r="Z98" s="35"/>
      <c r="AA98" s="35"/>
    </row>
    <row r="99" spans="1:27" ht="27.75" customHeight="1">
      <c r="A99" s="619">
        <f t="shared" si="3"/>
        <v>83</v>
      </c>
      <c r="B99" s="631" t="str">
        <f>IF(基本情報入力シート!C115="","",基本情報入力シート!C115)</f>
        <v/>
      </c>
      <c r="C99" s="807" t="str">
        <f>IF(基本情報入力シート!D115="","",基本情報入力シート!D115)</f>
        <v/>
      </c>
      <c r="D99" s="808" t="str">
        <f>IF(基本情報入力シート!E115="","",基本情報入力シート!E115)</f>
        <v/>
      </c>
      <c r="E99" s="809" t="str">
        <f>IF(基本情報入力シート!F115="","",基本情報入力シート!F115)</f>
        <v/>
      </c>
      <c r="F99" s="809" t="str">
        <f>IF(基本情報入力シート!G115="","",基本情報入力シート!G115)</f>
        <v/>
      </c>
      <c r="G99" s="809" t="str">
        <f>IF(基本情報入力シート!H115="","",基本情報入力シート!H115)</f>
        <v/>
      </c>
      <c r="H99" s="809" t="str">
        <f>IF(基本情報入力シート!I115="","",基本情報入力シート!I115)</f>
        <v/>
      </c>
      <c r="I99" s="809" t="str">
        <f>IF(基本情報入力シート!J115="","",基本情報入力シート!J115)</f>
        <v/>
      </c>
      <c r="J99" s="809" t="str">
        <f>IF(基本情報入力シート!K115="","",基本情報入力シート!K115)</f>
        <v/>
      </c>
      <c r="K99" s="811" t="str">
        <f>IF(基本情報入力シート!L115="","",基本情報入力シート!L115)</f>
        <v/>
      </c>
      <c r="L99" s="659" t="str">
        <f t="shared" si="2"/>
        <v/>
      </c>
      <c r="M99" s="662" t="str">
        <f>IF(基本情報入力シート!M115="","",基本情報入力シート!M115)</f>
        <v/>
      </c>
      <c r="N99" s="663" t="str">
        <f>IF(基本情報入力シート!R115="","",基本情報入力シート!R115)</f>
        <v/>
      </c>
      <c r="O99" s="663" t="str">
        <f>IF(基本情報入力シート!W115="","",基本情報入力シート!W115)</f>
        <v/>
      </c>
      <c r="P99" s="676" t="str">
        <f>IF(基本情報入力シート!X115="","",基本情報入力シート!X115)</f>
        <v/>
      </c>
      <c r="Q99" s="822" t="str">
        <f>IF(基本情報入力シート!Y115="","",基本情報入力シート!Y115)</f>
        <v/>
      </c>
      <c r="R99" s="830"/>
      <c r="S99" s="840"/>
      <c r="T99" s="840"/>
      <c r="U99" s="849"/>
      <c r="V99" s="857"/>
      <c r="W99" s="861"/>
      <c r="X99" s="857"/>
      <c r="Y99" s="861"/>
      <c r="Z99" s="35"/>
      <c r="AA99" s="35"/>
    </row>
    <row r="100" spans="1:27" ht="27.75" customHeight="1">
      <c r="A100" s="619">
        <f t="shared" si="3"/>
        <v>84</v>
      </c>
      <c r="B100" s="631" t="str">
        <f>IF(基本情報入力シート!C116="","",基本情報入力シート!C116)</f>
        <v/>
      </c>
      <c r="C100" s="807" t="str">
        <f>IF(基本情報入力シート!D116="","",基本情報入力シート!D116)</f>
        <v/>
      </c>
      <c r="D100" s="808" t="str">
        <f>IF(基本情報入力シート!E116="","",基本情報入力シート!E116)</f>
        <v/>
      </c>
      <c r="E100" s="809" t="str">
        <f>IF(基本情報入力シート!F116="","",基本情報入力シート!F116)</f>
        <v/>
      </c>
      <c r="F100" s="809" t="str">
        <f>IF(基本情報入力シート!G116="","",基本情報入力シート!G116)</f>
        <v/>
      </c>
      <c r="G100" s="809" t="str">
        <f>IF(基本情報入力シート!H116="","",基本情報入力シート!H116)</f>
        <v/>
      </c>
      <c r="H100" s="809" t="str">
        <f>IF(基本情報入力シート!I116="","",基本情報入力シート!I116)</f>
        <v/>
      </c>
      <c r="I100" s="809" t="str">
        <f>IF(基本情報入力シート!J116="","",基本情報入力シート!J116)</f>
        <v/>
      </c>
      <c r="J100" s="809" t="str">
        <f>IF(基本情報入力シート!K116="","",基本情報入力シート!K116)</f>
        <v/>
      </c>
      <c r="K100" s="811" t="str">
        <f>IF(基本情報入力シート!L116="","",基本情報入力シート!L116)</f>
        <v/>
      </c>
      <c r="L100" s="659" t="str">
        <f t="shared" si="2"/>
        <v/>
      </c>
      <c r="M100" s="662" t="str">
        <f>IF(基本情報入力シート!M116="","",基本情報入力シート!M116)</f>
        <v/>
      </c>
      <c r="N100" s="663" t="str">
        <f>IF(基本情報入力シート!R116="","",基本情報入力シート!R116)</f>
        <v/>
      </c>
      <c r="O100" s="663" t="str">
        <f>IF(基本情報入力シート!W116="","",基本情報入力シート!W116)</f>
        <v/>
      </c>
      <c r="P100" s="676" t="str">
        <f>IF(基本情報入力シート!X116="","",基本情報入力シート!X116)</f>
        <v/>
      </c>
      <c r="Q100" s="822" t="str">
        <f>IF(基本情報入力シート!Y116="","",基本情報入力シート!Y116)</f>
        <v/>
      </c>
      <c r="R100" s="830"/>
      <c r="S100" s="840"/>
      <c r="T100" s="840"/>
      <c r="U100" s="849"/>
      <c r="V100" s="857"/>
      <c r="W100" s="861"/>
      <c r="X100" s="857"/>
      <c r="Y100" s="861"/>
      <c r="Z100" s="35"/>
      <c r="AA100" s="35"/>
    </row>
    <row r="101" spans="1:27" ht="27.75" customHeight="1">
      <c r="A101" s="619">
        <f t="shared" si="3"/>
        <v>85</v>
      </c>
      <c r="B101" s="631" t="str">
        <f>IF(基本情報入力シート!C117="","",基本情報入力シート!C117)</f>
        <v/>
      </c>
      <c r="C101" s="807" t="str">
        <f>IF(基本情報入力シート!D117="","",基本情報入力シート!D117)</f>
        <v/>
      </c>
      <c r="D101" s="808" t="str">
        <f>IF(基本情報入力シート!E117="","",基本情報入力シート!E117)</f>
        <v/>
      </c>
      <c r="E101" s="809" t="str">
        <f>IF(基本情報入力シート!F117="","",基本情報入力シート!F117)</f>
        <v/>
      </c>
      <c r="F101" s="809" t="str">
        <f>IF(基本情報入力シート!G117="","",基本情報入力シート!G117)</f>
        <v/>
      </c>
      <c r="G101" s="809" t="str">
        <f>IF(基本情報入力シート!H117="","",基本情報入力シート!H117)</f>
        <v/>
      </c>
      <c r="H101" s="809" t="str">
        <f>IF(基本情報入力シート!I117="","",基本情報入力シート!I117)</f>
        <v/>
      </c>
      <c r="I101" s="809" t="str">
        <f>IF(基本情報入力シート!J117="","",基本情報入力シート!J117)</f>
        <v/>
      </c>
      <c r="J101" s="809" t="str">
        <f>IF(基本情報入力シート!K117="","",基本情報入力シート!K117)</f>
        <v/>
      </c>
      <c r="K101" s="811" t="str">
        <f>IF(基本情報入力シート!L117="","",基本情報入力シート!L117)</f>
        <v/>
      </c>
      <c r="L101" s="659" t="str">
        <f t="shared" si="2"/>
        <v/>
      </c>
      <c r="M101" s="662" t="str">
        <f>IF(基本情報入力シート!M117="","",基本情報入力シート!M117)</f>
        <v/>
      </c>
      <c r="N101" s="663" t="str">
        <f>IF(基本情報入力シート!R117="","",基本情報入力シート!R117)</f>
        <v/>
      </c>
      <c r="O101" s="663" t="str">
        <f>IF(基本情報入力シート!W117="","",基本情報入力シート!W117)</f>
        <v/>
      </c>
      <c r="P101" s="676" t="str">
        <f>IF(基本情報入力シート!X117="","",基本情報入力シート!X117)</f>
        <v/>
      </c>
      <c r="Q101" s="822" t="str">
        <f>IF(基本情報入力シート!Y117="","",基本情報入力シート!Y117)</f>
        <v/>
      </c>
      <c r="R101" s="830"/>
      <c r="S101" s="840"/>
      <c r="T101" s="840"/>
      <c r="U101" s="849"/>
      <c r="V101" s="857"/>
      <c r="W101" s="861"/>
      <c r="X101" s="857"/>
      <c r="Y101" s="861"/>
      <c r="Z101" s="35"/>
      <c r="AA101" s="35"/>
    </row>
    <row r="102" spans="1:27" ht="27.75" customHeight="1">
      <c r="A102" s="619">
        <f t="shared" si="3"/>
        <v>86</v>
      </c>
      <c r="B102" s="631" t="str">
        <f>IF(基本情報入力シート!C118="","",基本情報入力シート!C118)</f>
        <v/>
      </c>
      <c r="C102" s="807" t="str">
        <f>IF(基本情報入力シート!D118="","",基本情報入力シート!D118)</f>
        <v/>
      </c>
      <c r="D102" s="808" t="str">
        <f>IF(基本情報入力シート!E118="","",基本情報入力シート!E118)</f>
        <v/>
      </c>
      <c r="E102" s="809" t="str">
        <f>IF(基本情報入力シート!F118="","",基本情報入力シート!F118)</f>
        <v/>
      </c>
      <c r="F102" s="809" t="str">
        <f>IF(基本情報入力シート!G118="","",基本情報入力シート!G118)</f>
        <v/>
      </c>
      <c r="G102" s="809" t="str">
        <f>IF(基本情報入力シート!H118="","",基本情報入力シート!H118)</f>
        <v/>
      </c>
      <c r="H102" s="809" t="str">
        <f>IF(基本情報入力シート!I118="","",基本情報入力シート!I118)</f>
        <v/>
      </c>
      <c r="I102" s="809" t="str">
        <f>IF(基本情報入力シート!J118="","",基本情報入力シート!J118)</f>
        <v/>
      </c>
      <c r="J102" s="809" t="str">
        <f>IF(基本情報入力シート!K118="","",基本情報入力シート!K118)</f>
        <v/>
      </c>
      <c r="K102" s="811" t="str">
        <f>IF(基本情報入力シート!L118="","",基本情報入力シート!L118)</f>
        <v/>
      </c>
      <c r="L102" s="659" t="str">
        <f t="shared" si="2"/>
        <v/>
      </c>
      <c r="M102" s="662" t="str">
        <f>IF(基本情報入力シート!M118="","",基本情報入力シート!M118)</f>
        <v/>
      </c>
      <c r="N102" s="663" t="str">
        <f>IF(基本情報入力シート!R118="","",基本情報入力シート!R118)</f>
        <v/>
      </c>
      <c r="O102" s="663" t="str">
        <f>IF(基本情報入力シート!W118="","",基本情報入力シート!W118)</f>
        <v/>
      </c>
      <c r="P102" s="676" t="str">
        <f>IF(基本情報入力シート!X118="","",基本情報入力シート!X118)</f>
        <v/>
      </c>
      <c r="Q102" s="822" t="str">
        <f>IF(基本情報入力シート!Y118="","",基本情報入力シート!Y118)</f>
        <v/>
      </c>
      <c r="R102" s="830"/>
      <c r="S102" s="840"/>
      <c r="T102" s="840"/>
      <c r="U102" s="849"/>
      <c r="V102" s="857"/>
      <c r="W102" s="861"/>
      <c r="X102" s="857"/>
      <c r="Y102" s="861"/>
      <c r="Z102" s="35"/>
      <c r="AA102" s="35"/>
    </row>
    <row r="103" spans="1:27" ht="27.75" customHeight="1">
      <c r="A103" s="619">
        <f t="shared" si="3"/>
        <v>87</v>
      </c>
      <c r="B103" s="631" t="str">
        <f>IF(基本情報入力シート!C119="","",基本情報入力シート!C119)</f>
        <v/>
      </c>
      <c r="C103" s="807" t="str">
        <f>IF(基本情報入力シート!D119="","",基本情報入力シート!D119)</f>
        <v/>
      </c>
      <c r="D103" s="808" t="str">
        <f>IF(基本情報入力シート!E119="","",基本情報入力シート!E119)</f>
        <v/>
      </c>
      <c r="E103" s="809" t="str">
        <f>IF(基本情報入力シート!F119="","",基本情報入力シート!F119)</f>
        <v/>
      </c>
      <c r="F103" s="809" t="str">
        <f>IF(基本情報入力シート!G119="","",基本情報入力シート!G119)</f>
        <v/>
      </c>
      <c r="G103" s="809" t="str">
        <f>IF(基本情報入力シート!H119="","",基本情報入力シート!H119)</f>
        <v/>
      </c>
      <c r="H103" s="809" t="str">
        <f>IF(基本情報入力シート!I119="","",基本情報入力シート!I119)</f>
        <v/>
      </c>
      <c r="I103" s="809" t="str">
        <f>IF(基本情報入力シート!J119="","",基本情報入力シート!J119)</f>
        <v/>
      </c>
      <c r="J103" s="809" t="str">
        <f>IF(基本情報入力シート!K119="","",基本情報入力シート!K119)</f>
        <v/>
      </c>
      <c r="K103" s="811" t="str">
        <f>IF(基本情報入力シート!L119="","",基本情報入力シート!L119)</f>
        <v/>
      </c>
      <c r="L103" s="659" t="str">
        <f t="shared" si="2"/>
        <v/>
      </c>
      <c r="M103" s="662" t="str">
        <f>IF(基本情報入力シート!M119="","",基本情報入力シート!M119)</f>
        <v/>
      </c>
      <c r="N103" s="663" t="str">
        <f>IF(基本情報入力シート!R119="","",基本情報入力シート!R119)</f>
        <v/>
      </c>
      <c r="O103" s="663" t="str">
        <f>IF(基本情報入力シート!W119="","",基本情報入力シート!W119)</f>
        <v/>
      </c>
      <c r="P103" s="676" t="str">
        <f>IF(基本情報入力シート!X119="","",基本情報入力シート!X119)</f>
        <v/>
      </c>
      <c r="Q103" s="822" t="str">
        <f>IF(基本情報入力シート!Y119="","",基本情報入力シート!Y119)</f>
        <v/>
      </c>
      <c r="R103" s="830"/>
      <c r="S103" s="840"/>
      <c r="T103" s="840"/>
      <c r="U103" s="849"/>
      <c r="V103" s="857"/>
      <c r="W103" s="861"/>
      <c r="X103" s="857"/>
      <c r="Y103" s="861"/>
      <c r="Z103" s="35"/>
      <c r="AA103" s="35"/>
    </row>
    <row r="104" spans="1:27" ht="27.75" customHeight="1">
      <c r="A104" s="619">
        <f t="shared" si="3"/>
        <v>88</v>
      </c>
      <c r="B104" s="631" t="str">
        <f>IF(基本情報入力シート!C120="","",基本情報入力シート!C120)</f>
        <v/>
      </c>
      <c r="C104" s="807" t="str">
        <f>IF(基本情報入力シート!D120="","",基本情報入力シート!D120)</f>
        <v/>
      </c>
      <c r="D104" s="808" t="str">
        <f>IF(基本情報入力シート!E120="","",基本情報入力シート!E120)</f>
        <v/>
      </c>
      <c r="E104" s="809" t="str">
        <f>IF(基本情報入力シート!F120="","",基本情報入力シート!F120)</f>
        <v/>
      </c>
      <c r="F104" s="809" t="str">
        <f>IF(基本情報入力シート!G120="","",基本情報入力シート!G120)</f>
        <v/>
      </c>
      <c r="G104" s="809" t="str">
        <f>IF(基本情報入力シート!H120="","",基本情報入力シート!H120)</f>
        <v/>
      </c>
      <c r="H104" s="809" t="str">
        <f>IF(基本情報入力シート!I120="","",基本情報入力シート!I120)</f>
        <v/>
      </c>
      <c r="I104" s="809" t="str">
        <f>IF(基本情報入力シート!J120="","",基本情報入力シート!J120)</f>
        <v/>
      </c>
      <c r="J104" s="809" t="str">
        <f>IF(基本情報入力シート!K120="","",基本情報入力シート!K120)</f>
        <v/>
      </c>
      <c r="K104" s="811" t="str">
        <f>IF(基本情報入力シート!L120="","",基本情報入力シート!L120)</f>
        <v/>
      </c>
      <c r="L104" s="659" t="str">
        <f t="shared" si="2"/>
        <v/>
      </c>
      <c r="M104" s="662" t="str">
        <f>IF(基本情報入力シート!M120="","",基本情報入力シート!M120)</f>
        <v/>
      </c>
      <c r="N104" s="663" t="str">
        <f>IF(基本情報入力シート!R120="","",基本情報入力シート!R120)</f>
        <v/>
      </c>
      <c r="O104" s="663" t="str">
        <f>IF(基本情報入力シート!W120="","",基本情報入力シート!W120)</f>
        <v/>
      </c>
      <c r="P104" s="676" t="str">
        <f>IF(基本情報入力シート!X120="","",基本情報入力シート!X120)</f>
        <v/>
      </c>
      <c r="Q104" s="822" t="str">
        <f>IF(基本情報入力シート!Y120="","",基本情報入力シート!Y120)</f>
        <v/>
      </c>
      <c r="R104" s="830"/>
      <c r="S104" s="840"/>
      <c r="T104" s="840"/>
      <c r="U104" s="849"/>
      <c r="V104" s="857"/>
      <c r="W104" s="861"/>
      <c r="X104" s="857"/>
      <c r="Y104" s="861"/>
      <c r="Z104" s="35"/>
      <c r="AA104" s="35"/>
    </row>
    <row r="105" spans="1:27" ht="27.75" customHeight="1">
      <c r="A105" s="619">
        <f t="shared" si="3"/>
        <v>89</v>
      </c>
      <c r="B105" s="631" t="str">
        <f>IF(基本情報入力シート!C121="","",基本情報入力シート!C121)</f>
        <v/>
      </c>
      <c r="C105" s="807" t="str">
        <f>IF(基本情報入力シート!D121="","",基本情報入力シート!D121)</f>
        <v/>
      </c>
      <c r="D105" s="808" t="str">
        <f>IF(基本情報入力シート!E121="","",基本情報入力シート!E121)</f>
        <v/>
      </c>
      <c r="E105" s="809" t="str">
        <f>IF(基本情報入力シート!F121="","",基本情報入力シート!F121)</f>
        <v/>
      </c>
      <c r="F105" s="809" t="str">
        <f>IF(基本情報入力シート!G121="","",基本情報入力シート!G121)</f>
        <v/>
      </c>
      <c r="G105" s="809" t="str">
        <f>IF(基本情報入力シート!H121="","",基本情報入力シート!H121)</f>
        <v/>
      </c>
      <c r="H105" s="809" t="str">
        <f>IF(基本情報入力シート!I121="","",基本情報入力シート!I121)</f>
        <v/>
      </c>
      <c r="I105" s="809" t="str">
        <f>IF(基本情報入力シート!J121="","",基本情報入力シート!J121)</f>
        <v/>
      </c>
      <c r="J105" s="809" t="str">
        <f>IF(基本情報入力シート!K121="","",基本情報入力シート!K121)</f>
        <v/>
      </c>
      <c r="K105" s="811" t="str">
        <f>IF(基本情報入力シート!L121="","",基本情報入力シート!L121)</f>
        <v/>
      </c>
      <c r="L105" s="659" t="str">
        <f t="shared" si="2"/>
        <v/>
      </c>
      <c r="M105" s="662" t="str">
        <f>IF(基本情報入力シート!M121="","",基本情報入力シート!M121)</f>
        <v/>
      </c>
      <c r="N105" s="663" t="str">
        <f>IF(基本情報入力シート!R121="","",基本情報入力シート!R121)</f>
        <v/>
      </c>
      <c r="O105" s="663" t="str">
        <f>IF(基本情報入力シート!W121="","",基本情報入力シート!W121)</f>
        <v/>
      </c>
      <c r="P105" s="676" t="str">
        <f>IF(基本情報入力シート!X121="","",基本情報入力シート!X121)</f>
        <v/>
      </c>
      <c r="Q105" s="822" t="str">
        <f>IF(基本情報入力シート!Y121="","",基本情報入力シート!Y121)</f>
        <v/>
      </c>
      <c r="R105" s="830"/>
      <c r="S105" s="840"/>
      <c r="T105" s="840"/>
      <c r="U105" s="849"/>
      <c r="V105" s="857"/>
      <c r="W105" s="861"/>
      <c r="X105" s="857"/>
      <c r="Y105" s="861"/>
      <c r="Z105" s="35"/>
      <c r="AA105" s="35"/>
    </row>
    <row r="106" spans="1:27" ht="27.75" customHeight="1">
      <c r="A106" s="619">
        <f t="shared" si="3"/>
        <v>90</v>
      </c>
      <c r="B106" s="631" t="str">
        <f>IF(基本情報入力シート!C122="","",基本情報入力シート!C122)</f>
        <v/>
      </c>
      <c r="C106" s="807" t="str">
        <f>IF(基本情報入力シート!D122="","",基本情報入力シート!D122)</f>
        <v/>
      </c>
      <c r="D106" s="808" t="str">
        <f>IF(基本情報入力シート!E122="","",基本情報入力シート!E122)</f>
        <v/>
      </c>
      <c r="E106" s="809" t="str">
        <f>IF(基本情報入力シート!F122="","",基本情報入力シート!F122)</f>
        <v/>
      </c>
      <c r="F106" s="809" t="str">
        <f>IF(基本情報入力シート!G122="","",基本情報入力シート!G122)</f>
        <v/>
      </c>
      <c r="G106" s="809" t="str">
        <f>IF(基本情報入力シート!H122="","",基本情報入力シート!H122)</f>
        <v/>
      </c>
      <c r="H106" s="809" t="str">
        <f>IF(基本情報入力シート!I122="","",基本情報入力シート!I122)</f>
        <v/>
      </c>
      <c r="I106" s="809" t="str">
        <f>IF(基本情報入力シート!J122="","",基本情報入力シート!J122)</f>
        <v/>
      </c>
      <c r="J106" s="809" t="str">
        <f>IF(基本情報入力シート!K122="","",基本情報入力シート!K122)</f>
        <v/>
      </c>
      <c r="K106" s="811" t="str">
        <f>IF(基本情報入力シート!L122="","",基本情報入力シート!L122)</f>
        <v/>
      </c>
      <c r="L106" s="659" t="str">
        <f t="shared" si="2"/>
        <v/>
      </c>
      <c r="M106" s="662" t="str">
        <f>IF(基本情報入力シート!M122="","",基本情報入力シート!M122)</f>
        <v/>
      </c>
      <c r="N106" s="663" t="str">
        <f>IF(基本情報入力シート!R122="","",基本情報入力シート!R122)</f>
        <v/>
      </c>
      <c r="O106" s="663" t="str">
        <f>IF(基本情報入力シート!W122="","",基本情報入力シート!W122)</f>
        <v/>
      </c>
      <c r="P106" s="676" t="str">
        <f>IF(基本情報入力シート!X122="","",基本情報入力シート!X122)</f>
        <v/>
      </c>
      <c r="Q106" s="822" t="str">
        <f>IF(基本情報入力シート!Y122="","",基本情報入力シート!Y122)</f>
        <v/>
      </c>
      <c r="R106" s="830"/>
      <c r="S106" s="840"/>
      <c r="T106" s="840"/>
      <c r="U106" s="849"/>
      <c r="V106" s="857"/>
      <c r="W106" s="861"/>
      <c r="X106" s="857"/>
      <c r="Y106" s="861"/>
      <c r="Z106" s="35"/>
      <c r="AA106" s="35"/>
    </row>
    <row r="107" spans="1:27" ht="27.75" customHeight="1">
      <c r="A107" s="619">
        <f t="shared" si="3"/>
        <v>91</v>
      </c>
      <c r="B107" s="631" t="str">
        <f>IF(基本情報入力シート!C123="","",基本情報入力シート!C123)</f>
        <v/>
      </c>
      <c r="C107" s="807" t="str">
        <f>IF(基本情報入力シート!D123="","",基本情報入力シート!D123)</f>
        <v/>
      </c>
      <c r="D107" s="808" t="str">
        <f>IF(基本情報入力シート!E123="","",基本情報入力シート!E123)</f>
        <v/>
      </c>
      <c r="E107" s="809" t="str">
        <f>IF(基本情報入力シート!F123="","",基本情報入力シート!F123)</f>
        <v/>
      </c>
      <c r="F107" s="809" t="str">
        <f>IF(基本情報入力シート!G123="","",基本情報入力シート!G123)</f>
        <v/>
      </c>
      <c r="G107" s="809" t="str">
        <f>IF(基本情報入力シート!H123="","",基本情報入力シート!H123)</f>
        <v/>
      </c>
      <c r="H107" s="809" t="str">
        <f>IF(基本情報入力シート!I123="","",基本情報入力シート!I123)</f>
        <v/>
      </c>
      <c r="I107" s="809" t="str">
        <f>IF(基本情報入力シート!J123="","",基本情報入力シート!J123)</f>
        <v/>
      </c>
      <c r="J107" s="809" t="str">
        <f>IF(基本情報入力シート!K123="","",基本情報入力シート!K123)</f>
        <v/>
      </c>
      <c r="K107" s="811" t="str">
        <f>IF(基本情報入力シート!L123="","",基本情報入力シート!L123)</f>
        <v/>
      </c>
      <c r="L107" s="659" t="str">
        <f t="shared" si="2"/>
        <v/>
      </c>
      <c r="M107" s="662" t="str">
        <f>IF(基本情報入力シート!M123="","",基本情報入力シート!M123)</f>
        <v/>
      </c>
      <c r="N107" s="663" t="str">
        <f>IF(基本情報入力シート!R123="","",基本情報入力シート!R123)</f>
        <v/>
      </c>
      <c r="O107" s="663" t="str">
        <f>IF(基本情報入力シート!W123="","",基本情報入力シート!W123)</f>
        <v/>
      </c>
      <c r="P107" s="676" t="str">
        <f>IF(基本情報入力シート!X123="","",基本情報入力シート!X123)</f>
        <v/>
      </c>
      <c r="Q107" s="822" t="str">
        <f>IF(基本情報入力シート!Y123="","",基本情報入力シート!Y123)</f>
        <v/>
      </c>
      <c r="R107" s="830"/>
      <c r="S107" s="840"/>
      <c r="T107" s="840"/>
      <c r="U107" s="849"/>
      <c r="V107" s="857"/>
      <c r="W107" s="861"/>
      <c r="X107" s="857"/>
      <c r="Y107" s="861"/>
      <c r="Z107" s="35"/>
      <c r="AA107" s="35"/>
    </row>
    <row r="108" spans="1:27" ht="27.75" customHeight="1">
      <c r="A108" s="619">
        <f t="shared" si="3"/>
        <v>92</v>
      </c>
      <c r="B108" s="631" t="str">
        <f>IF(基本情報入力シート!C124="","",基本情報入力シート!C124)</f>
        <v/>
      </c>
      <c r="C108" s="807" t="str">
        <f>IF(基本情報入力シート!D124="","",基本情報入力シート!D124)</f>
        <v/>
      </c>
      <c r="D108" s="808" t="str">
        <f>IF(基本情報入力シート!E124="","",基本情報入力シート!E124)</f>
        <v/>
      </c>
      <c r="E108" s="809" t="str">
        <f>IF(基本情報入力シート!F124="","",基本情報入力シート!F124)</f>
        <v/>
      </c>
      <c r="F108" s="809" t="str">
        <f>IF(基本情報入力シート!G124="","",基本情報入力シート!G124)</f>
        <v/>
      </c>
      <c r="G108" s="809" t="str">
        <f>IF(基本情報入力シート!H124="","",基本情報入力シート!H124)</f>
        <v/>
      </c>
      <c r="H108" s="809" t="str">
        <f>IF(基本情報入力シート!I124="","",基本情報入力シート!I124)</f>
        <v/>
      </c>
      <c r="I108" s="809" t="str">
        <f>IF(基本情報入力シート!J124="","",基本情報入力シート!J124)</f>
        <v/>
      </c>
      <c r="J108" s="809" t="str">
        <f>IF(基本情報入力シート!K124="","",基本情報入力シート!K124)</f>
        <v/>
      </c>
      <c r="K108" s="811" t="str">
        <f>IF(基本情報入力シート!L124="","",基本情報入力シート!L124)</f>
        <v/>
      </c>
      <c r="L108" s="659" t="str">
        <f t="shared" si="2"/>
        <v/>
      </c>
      <c r="M108" s="662" t="str">
        <f>IF(基本情報入力シート!M124="","",基本情報入力シート!M124)</f>
        <v/>
      </c>
      <c r="N108" s="663" t="str">
        <f>IF(基本情報入力シート!R124="","",基本情報入力シート!R124)</f>
        <v/>
      </c>
      <c r="O108" s="663" t="str">
        <f>IF(基本情報入力シート!W124="","",基本情報入力シート!W124)</f>
        <v/>
      </c>
      <c r="P108" s="676" t="str">
        <f>IF(基本情報入力シート!X124="","",基本情報入力シート!X124)</f>
        <v/>
      </c>
      <c r="Q108" s="822" t="str">
        <f>IF(基本情報入力シート!Y124="","",基本情報入力シート!Y124)</f>
        <v/>
      </c>
      <c r="R108" s="830"/>
      <c r="S108" s="840"/>
      <c r="T108" s="840"/>
      <c r="U108" s="849"/>
      <c r="V108" s="857"/>
      <c r="W108" s="861"/>
      <c r="X108" s="857"/>
      <c r="Y108" s="861"/>
      <c r="Z108" s="35"/>
      <c r="AA108" s="35"/>
    </row>
    <row r="109" spans="1:27" ht="27.75" customHeight="1">
      <c r="A109" s="619">
        <f t="shared" si="3"/>
        <v>93</v>
      </c>
      <c r="B109" s="631" t="str">
        <f>IF(基本情報入力シート!C125="","",基本情報入力シート!C125)</f>
        <v/>
      </c>
      <c r="C109" s="807" t="str">
        <f>IF(基本情報入力シート!D125="","",基本情報入力シート!D125)</f>
        <v/>
      </c>
      <c r="D109" s="808" t="str">
        <f>IF(基本情報入力シート!E125="","",基本情報入力シート!E125)</f>
        <v/>
      </c>
      <c r="E109" s="809" t="str">
        <f>IF(基本情報入力シート!F125="","",基本情報入力シート!F125)</f>
        <v/>
      </c>
      <c r="F109" s="809" t="str">
        <f>IF(基本情報入力シート!G125="","",基本情報入力シート!G125)</f>
        <v/>
      </c>
      <c r="G109" s="809" t="str">
        <f>IF(基本情報入力シート!H125="","",基本情報入力シート!H125)</f>
        <v/>
      </c>
      <c r="H109" s="809" t="str">
        <f>IF(基本情報入力シート!I125="","",基本情報入力シート!I125)</f>
        <v/>
      </c>
      <c r="I109" s="809" t="str">
        <f>IF(基本情報入力シート!J125="","",基本情報入力シート!J125)</f>
        <v/>
      </c>
      <c r="J109" s="809" t="str">
        <f>IF(基本情報入力シート!K125="","",基本情報入力シート!K125)</f>
        <v/>
      </c>
      <c r="K109" s="811" t="str">
        <f>IF(基本情報入力シート!L125="","",基本情報入力シート!L125)</f>
        <v/>
      </c>
      <c r="L109" s="659" t="str">
        <f t="shared" si="2"/>
        <v/>
      </c>
      <c r="M109" s="662" t="str">
        <f>IF(基本情報入力シート!M125="","",基本情報入力シート!M125)</f>
        <v/>
      </c>
      <c r="N109" s="663" t="str">
        <f>IF(基本情報入力シート!R125="","",基本情報入力シート!R125)</f>
        <v/>
      </c>
      <c r="O109" s="663" t="str">
        <f>IF(基本情報入力シート!W125="","",基本情報入力シート!W125)</f>
        <v/>
      </c>
      <c r="P109" s="676" t="str">
        <f>IF(基本情報入力シート!X125="","",基本情報入力シート!X125)</f>
        <v/>
      </c>
      <c r="Q109" s="822" t="str">
        <f>IF(基本情報入力シート!Y125="","",基本情報入力シート!Y125)</f>
        <v/>
      </c>
      <c r="R109" s="830"/>
      <c r="S109" s="840"/>
      <c r="T109" s="840"/>
      <c r="U109" s="849"/>
      <c r="V109" s="857"/>
      <c r="W109" s="861"/>
      <c r="X109" s="857"/>
      <c r="Y109" s="861"/>
      <c r="Z109" s="35"/>
      <c r="AA109" s="35"/>
    </row>
    <row r="110" spans="1:27" ht="27.75" customHeight="1">
      <c r="A110" s="619">
        <f t="shared" si="3"/>
        <v>94</v>
      </c>
      <c r="B110" s="631" t="str">
        <f>IF(基本情報入力シート!C126="","",基本情報入力シート!C126)</f>
        <v/>
      </c>
      <c r="C110" s="807" t="str">
        <f>IF(基本情報入力シート!D126="","",基本情報入力シート!D126)</f>
        <v/>
      </c>
      <c r="D110" s="808" t="str">
        <f>IF(基本情報入力シート!E126="","",基本情報入力シート!E126)</f>
        <v/>
      </c>
      <c r="E110" s="809" t="str">
        <f>IF(基本情報入力シート!F126="","",基本情報入力シート!F126)</f>
        <v/>
      </c>
      <c r="F110" s="809" t="str">
        <f>IF(基本情報入力シート!G126="","",基本情報入力シート!G126)</f>
        <v/>
      </c>
      <c r="G110" s="809" t="str">
        <f>IF(基本情報入力シート!H126="","",基本情報入力シート!H126)</f>
        <v/>
      </c>
      <c r="H110" s="809" t="str">
        <f>IF(基本情報入力シート!I126="","",基本情報入力シート!I126)</f>
        <v/>
      </c>
      <c r="I110" s="809" t="str">
        <f>IF(基本情報入力シート!J126="","",基本情報入力シート!J126)</f>
        <v/>
      </c>
      <c r="J110" s="809" t="str">
        <f>IF(基本情報入力シート!K126="","",基本情報入力シート!K126)</f>
        <v/>
      </c>
      <c r="K110" s="811" t="str">
        <f>IF(基本情報入力シート!L126="","",基本情報入力シート!L126)</f>
        <v/>
      </c>
      <c r="L110" s="659" t="str">
        <f t="shared" si="2"/>
        <v/>
      </c>
      <c r="M110" s="662" t="str">
        <f>IF(基本情報入力シート!M126="","",基本情報入力シート!M126)</f>
        <v/>
      </c>
      <c r="N110" s="663" t="str">
        <f>IF(基本情報入力シート!R126="","",基本情報入力シート!R126)</f>
        <v/>
      </c>
      <c r="O110" s="663" t="str">
        <f>IF(基本情報入力シート!W126="","",基本情報入力シート!W126)</f>
        <v/>
      </c>
      <c r="P110" s="676" t="str">
        <f>IF(基本情報入力シート!X126="","",基本情報入力シート!X126)</f>
        <v/>
      </c>
      <c r="Q110" s="822" t="str">
        <f>IF(基本情報入力シート!Y126="","",基本情報入力シート!Y126)</f>
        <v/>
      </c>
      <c r="R110" s="830"/>
      <c r="S110" s="840"/>
      <c r="T110" s="840"/>
      <c r="U110" s="849"/>
      <c r="V110" s="857"/>
      <c r="W110" s="861"/>
      <c r="X110" s="857"/>
      <c r="Y110" s="861"/>
      <c r="Z110" s="35"/>
      <c r="AA110" s="35"/>
    </row>
    <row r="111" spans="1:27" ht="27.75" customHeight="1">
      <c r="A111" s="619">
        <f t="shared" si="3"/>
        <v>95</v>
      </c>
      <c r="B111" s="631" t="str">
        <f>IF(基本情報入力シート!C127="","",基本情報入力シート!C127)</f>
        <v/>
      </c>
      <c r="C111" s="807" t="str">
        <f>IF(基本情報入力シート!D127="","",基本情報入力シート!D127)</f>
        <v/>
      </c>
      <c r="D111" s="808" t="str">
        <f>IF(基本情報入力シート!E127="","",基本情報入力シート!E127)</f>
        <v/>
      </c>
      <c r="E111" s="809" t="str">
        <f>IF(基本情報入力シート!F127="","",基本情報入力シート!F127)</f>
        <v/>
      </c>
      <c r="F111" s="809" t="str">
        <f>IF(基本情報入力シート!G127="","",基本情報入力シート!G127)</f>
        <v/>
      </c>
      <c r="G111" s="809" t="str">
        <f>IF(基本情報入力シート!H127="","",基本情報入力シート!H127)</f>
        <v/>
      </c>
      <c r="H111" s="809" t="str">
        <f>IF(基本情報入力シート!I127="","",基本情報入力シート!I127)</f>
        <v/>
      </c>
      <c r="I111" s="809" t="str">
        <f>IF(基本情報入力シート!J127="","",基本情報入力シート!J127)</f>
        <v/>
      </c>
      <c r="J111" s="809" t="str">
        <f>IF(基本情報入力シート!K127="","",基本情報入力シート!K127)</f>
        <v/>
      </c>
      <c r="K111" s="811" t="str">
        <f>IF(基本情報入力シート!L127="","",基本情報入力シート!L127)</f>
        <v/>
      </c>
      <c r="L111" s="659" t="str">
        <f t="shared" si="2"/>
        <v/>
      </c>
      <c r="M111" s="662" t="str">
        <f>IF(基本情報入力シート!M127="","",基本情報入力シート!M127)</f>
        <v/>
      </c>
      <c r="N111" s="663" t="str">
        <f>IF(基本情報入力シート!R127="","",基本情報入力シート!R127)</f>
        <v/>
      </c>
      <c r="O111" s="663" t="str">
        <f>IF(基本情報入力シート!W127="","",基本情報入力シート!W127)</f>
        <v/>
      </c>
      <c r="P111" s="676" t="str">
        <f>IF(基本情報入力シート!X127="","",基本情報入力シート!X127)</f>
        <v/>
      </c>
      <c r="Q111" s="822" t="str">
        <f>IF(基本情報入力シート!Y127="","",基本情報入力シート!Y127)</f>
        <v/>
      </c>
      <c r="R111" s="830"/>
      <c r="S111" s="840"/>
      <c r="T111" s="840"/>
      <c r="U111" s="849"/>
      <c r="V111" s="857"/>
      <c r="W111" s="861"/>
      <c r="X111" s="857"/>
      <c r="Y111" s="861"/>
      <c r="Z111" s="35"/>
      <c r="AA111" s="35"/>
    </row>
    <row r="112" spans="1:27" ht="27.75" customHeight="1">
      <c r="A112" s="619">
        <f t="shared" si="3"/>
        <v>96</v>
      </c>
      <c r="B112" s="631" t="str">
        <f>IF(基本情報入力シート!C128="","",基本情報入力シート!C128)</f>
        <v/>
      </c>
      <c r="C112" s="807" t="str">
        <f>IF(基本情報入力シート!D128="","",基本情報入力シート!D128)</f>
        <v/>
      </c>
      <c r="D112" s="808" t="str">
        <f>IF(基本情報入力シート!E128="","",基本情報入力シート!E128)</f>
        <v/>
      </c>
      <c r="E112" s="809" t="str">
        <f>IF(基本情報入力シート!F128="","",基本情報入力シート!F128)</f>
        <v/>
      </c>
      <c r="F112" s="809" t="str">
        <f>IF(基本情報入力シート!G128="","",基本情報入力シート!G128)</f>
        <v/>
      </c>
      <c r="G112" s="809" t="str">
        <f>IF(基本情報入力シート!H128="","",基本情報入力シート!H128)</f>
        <v/>
      </c>
      <c r="H112" s="809" t="str">
        <f>IF(基本情報入力シート!I128="","",基本情報入力シート!I128)</f>
        <v/>
      </c>
      <c r="I112" s="809" t="str">
        <f>IF(基本情報入力シート!J128="","",基本情報入力シート!J128)</f>
        <v/>
      </c>
      <c r="J112" s="809" t="str">
        <f>IF(基本情報入力シート!K128="","",基本情報入力シート!K128)</f>
        <v/>
      </c>
      <c r="K112" s="811" t="str">
        <f>IF(基本情報入力シート!L128="","",基本情報入力シート!L128)</f>
        <v/>
      </c>
      <c r="L112" s="659" t="str">
        <f t="shared" si="2"/>
        <v/>
      </c>
      <c r="M112" s="662" t="str">
        <f>IF(基本情報入力シート!M128="","",基本情報入力シート!M128)</f>
        <v/>
      </c>
      <c r="N112" s="663" t="str">
        <f>IF(基本情報入力シート!R128="","",基本情報入力シート!R128)</f>
        <v/>
      </c>
      <c r="O112" s="663" t="str">
        <f>IF(基本情報入力シート!W128="","",基本情報入力シート!W128)</f>
        <v/>
      </c>
      <c r="P112" s="676" t="str">
        <f>IF(基本情報入力シート!X128="","",基本情報入力シート!X128)</f>
        <v/>
      </c>
      <c r="Q112" s="822" t="str">
        <f>IF(基本情報入力シート!Y128="","",基本情報入力シート!Y128)</f>
        <v/>
      </c>
      <c r="R112" s="830"/>
      <c r="S112" s="840"/>
      <c r="T112" s="840"/>
      <c r="U112" s="849"/>
      <c r="V112" s="857"/>
      <c r="W112" s="861"/>
      <c r="X112" s="857"/>
      <c r="Y112" s="861"/>
      <c r="Z112" s="35"/>
      <c r="AA112" s="35"/>
    </row>
    <row r="113" spans="1:31" ht="27.75" customHeight="1">
      <c r="A113" s="619">
        <f t="shared" si="3"/>
        <v>97</v>
      </c>
      <c r="B113" s="631" t="str">
        <f>IF(基本情報入力シート!C129="","",基本情報入力シート!C129)</f>
        <v/>
      </c>
      <c r="C113" s="807" t="str">
        <f>IF(基本情報入力シート!D129="","",基本情報入力シート!D129)</f>
        <v/>
      </c>
      <c r="D113" s="808" t="str">
        <f>IF(基本情報入力シート!E129="","",基本情報入力シート!E129)</f>
        <v/>
      </c>
      <c r="E113" s="809" t="str">
        <f>IF(基本情報入力シート!F129="","",基本情報入力シート!F129)</f>
        <v/>
      </c>
      <c r="F113" s="809" t="str">
        <f>IF(基本情報入力シート!G129="","",基本情報入力シート!G129)</f>
        <v/>
      </c>
      <c r="G113" s="809" t="str">
        <f>IF(基本情報入力シート!H129="","",基本情報入力シート!H129)</f>
        <v/>
      </c>
      <c r="H113" s="809" t="str">
        <f>IF(基本情報入力シート!I129="","",基本情報入力シート!I129)</f>
        <v/>
      </c>
      <c r="I113" s="809" t="str">
        <f>IF(基本情報入力シート!J129="","",基本情報入力シート!J129)</f>
        <v/>
      </c>
      <c r="J113" s="809" t="str">
        <f>IF(基本情報入力シート!K129="","",基本情報入力シート!K129)</f>
        <v/>
      </c>
      <c r="K113" s="811" t="str">
        <f>IF(基本情報入力シート!L129="","",基本情報入力シート!L129)</f>
        <v/>
      </c>
      <c r="L113" s="659" t="str">
        <f t="shared" si="2"/>
        <v/>
      </c>
      <c r="M113" s="662" t="str">
        <f>IF(基本情報入力シート!M129="","",基本情報入力シート!M129)</f>
        <v/>
      </c>
      <c r="N113" s="663" t="str">
        <f>IF(基本情報入力シート!R129="","",基本情報入力シート!R129)</f>
        <v/>
      </c>
      <c r="O113" s="663" t="str">
        <f>IF(基本情報入力シート!W129="","",基本情報入力シート!W129)</f>
        <v/>
      </c>
      <c r="P113" s="676" t="str">
        <f>IF(基本情報入力シート!X129="","",基本情報入力シート!X129)</f>
        <v/>
      </c>
      <c r="Q113" s="822" t="str">
        <f>IF(基本情報入力シート!Y129="","",基本情報入力シート!Y129)</f>
        <v/>
      </c>
      <c r="R113" s="830"/>
      <c r="S113" s="840"/>
      <c r="T113" s="840"/>
      <c r="U113" s="849"/>
      <c r="V113" s="857"/>
      <c r="W113" s="861"/>
      <c r="X113" s="857"/>
      <c r="Y113" s="861"/>
      <c r="Z113" s="35"/>
      <c r="AA113" s="35"/>
    </row>
    <row r="114" spans="1:31" ht="27.75" customHeight="1">
      <c r="A114" s="619">
        <f t="shared" si="3"/>
        <v>98</v>
      </c>
      <c r="B114" s="631" t="str">
        <f>IF(基本情報入力シート!C130="","",基本情報入力シート!C130)</f>
        <v/>
      </c>
      <c r="C114" s="807" t="str">
        <f>IF(基本情報入力シート!D130="","",基本情報入力シート!D130)</f>
        <v/>
      </c>
      <c r="D114" s="808" t="str">
        <f>IF(基本情報入力シート!E130="","",基本情報入力シート!E130)</f>
        <v/>
      </c>
      <c r="E114" s="809" t="str">
        <f>IF(基本情報入力シート!F130="","",基本情報入力シート!F130)</f>
        <v/>
      </c>
      <c r="F114" s="809" t="str">
        <f>IF(基本情報入力シート!G130="","",基本情報入力シート!G130)</f>
        <v/>
      </c>
      <c r="G114" s="809" t="str">
        <f>IF(基本情報入力シート!H130="","",基本情報入力シート!H130)</f>
        <v/>
      </c>
      <c r="H114" s="809" t="str">
        <f>IF(基本情報入力シート!I130="","",基本情報入力シート!I130)</f>
        <v/>
      </c>
      <c r="I114" s="809" t="str">
        <f>IF(基本情報入力シート!J130="","",基本情報入力シート!J130)</f>
        <v/>
      </c>
      <c r="J114" s="809" t="str">
        <f>IF(基本情報入力シート!K130="","",基本情報入力シート!K130)</f>
        <v/>
      </c>
      <c r="K114" s="811" t="str">
        <f>IF(基本情報入力シート!L130="","",基本情報入力シート!L130)</f>
        <v/>
      </c>
      <c r="L114" s="659" t="str">
        <f t="shared" si="2"/>
        <v/>
      </c>
      <c r="M114" s="662" t="str">
        <f>IF(基本情報入力シート!M130="","",基本情報入力シート!M130)</f>
        <v/>
      </c>
      <c r="N114" s="663" t="str">
        <f>IF(基本情報入力シート!R130="","",基本情報入力シート!R130)</f>
        <v/>
      </c>
      <c r="O114" s="663" t="str">
        <f>IF(基本情報入力シート!W130="","",基本情報入力シート!W130)</f>
        <v/>
      </c>
      <c r="P114" s="676" t="str">
        <f>IF(基本情報入力シート!X130="","",基本情報入力シート!X130)</f>
        <v/>
      </c>
      <c r="Q114" s="822" t="str">
        <f>IF(基本情報入力シート!Y130="","",基本情報入力シート!Y130)</f>
        <v/>
      </c>
      <c r="R114" s="830"/>
      <c r="S114" s="840"/>
      <c r="T114" s="840"/>
      <c r="U114" s="849"/>
      <c r="V114" s="857"/>
      <c r="W114" s="861"/>
      <c r="X114" s="857"/>
      <c r="Y114" s="861"/>
      <c r="Z114" s="35"/>
      <c r="AA114" s="35"/>
    </row>
    <row r="115" spans="1:31" ht="27.75" customHeight="1">
      <c r="A115" s="619">
        <f t="shared" si="3"/>
        <v>99</v>
      </c>
      <c r="B115" s="631" t="str">
        <f>IF(基本情報入力シート!C131="","",基本情報入力シート!C131)</f>
        <v/>
      </c>
      <c r="C115" s="807" t="str">
        <f>IF(基本情報入力シート!D131="","",基本情報入力シート!D131)</f>
        <v/>
      </c>
      <c r="D115" s="808" t="str">
        <f>IF(基本情報入力シート!E131="","",基本情報入力シート!E131)</f>
        <v/>
      </c>
      <c r="E115" s="809" t="str">
        <f>IF(基本情報入力シート!F131="","",基本情報入力シート!F131)</f>
        <v/>
      </c>
      <c r="F115" s="809" t="str">
        <f>IF(基本情報入力シート!G131="","",基本情報入力シート!G131)</f>
        <v/>
      </c>
      <c r="G115" s="809" t="str">
        <f>IF(基本情報入力シート!H131="","",基本情報入力シート!H131)</f>
        <v/>
      </c>
      <c r="H115" s="809" t="str">
        <f>IF(基本情報入力シート!I131="","",基本情報入力シート!I131)</f>
        <v/>
      </c>
      <c r="I115" s="809" t="str">
        <f>IF(基本情報入力シート!J131="","",基本情報入力シート!J131)</f>
        <v/>
      </c>
      <c r="J115" s="809" t="str">
        <f>IF(基本情報入力シート!K131="","",基本情報入力シート!K131)</f>
        <v/>
      </c>
      <c r="K115" s="811" t="str">
        <f>IF(基本情報入力シート!L131="","",基本情報入力シート!L131)</f>
        <v/>
      </c>
      <c r="L115" s="659" t="str">
        <f t="shared" si="2"/>
        <v/>
      </c>
      <c r="M115" s="662" t="str">
        <f>IF(基本情報入力シート!M131="","",基本情報入力シート!M131)</f>
        <v/>
      </c>
      <c r="N115" s="663" t="str">
        <f>IF(基本情報入力シート!R131="","",基本情報入力シート!R131)</f>
        <v/>
      </c>
      <c r="O115" s="663" t="str">
        <f>IF(基本情報入力シート!W131="","",基本情報入力シート!W131)</f>
        <v/>
      </c>
      <c r="P115" s="676" t="str">
        <f>IF(基本情報入力シート!X131="","",基本情報入力シート!X131)</f>
        <v/>
      </c>
      <c r="Q115" s="822" t="str">
        <f>IF(基本情報入力シート!Y131="","",基本情報入力シート!Y131)</f>
        <v/>
      </c>
      <c r="R115" s="830"/>
      <c r="S115" s="840"/>
      <c r="T115" s="840"/>
      <c r="U115" s="849"/>
      <c r="V115" s="857"/>
      <c r="W115" s="861"/>
      <c r="X115" s="857"/>
      <c r="Y115" s="861"/>
      <c r="Z115" s="35"/>
      <c r="AA115" s="35"/>
    </row>
    <row r="116" spans="1:31" ht="27.75" customHeight="1">
      <c r="A116" s="619">
        <f t="shared" si="3"/>
        <v>100</v>
      </c>
      <c r="B116" s="801" t="str">
        <f>IF(基本情報入力シート!C132="","",基本情報入力シート!C132)</f>
        <v/>
      </c>
      <c r="C116" s="807" t="str">
        <f>IF(基本情報入力シート!D132="","",基本情報入力シート!D132)</f>
        <v/>
      </c>
      <c r="D116" s="808" t="str">
        <f>IF(基本情報入力シート!E132="","",基本情報入力シート!E132)</f>
        <v/>
      </c>
      <c r="E116" s="810" t="str">
        <f>IF(基本情報入力シート!F132="","",基本情報入力シート!F132)</f>
        <v/>
      </c>
      <c r="F116" s="810" t="str">
        <f>IF(基本情報入力シート!G132="","",基本情報入力シート!G132)</f>
        <v/>
      </c>
      <c r="G116" s="810" t="str">
        <f>IF(基本情報入力シート!H132="","",基本情報入力シート!H132)</f>
        <v/>
      </c>
      <c r="H116" s="810" t="str">
        <f>IF(基本情報入力シート!I132="","",基本情報入力シート!I132)</f>
        <v/>
      </c>
      <c r="I116" s="810" t="str">
        <f>IF(基本情報入力シート!J132="","",基本情報入力シート!J132)</f>
        <v/>
      </c>
      <c r="J116" s="810" t="str">
        <f>IF(基本情報入力シート!K132="","",基本情報入力シート!K132)</f>
        <v/>
      </c>
      <c r="K116" s="812" t="str">
        <f>IF(基本情報入力シート!L132="","",基本情報入力シート!L132)</f>
        <v/>
      </c>
      <c r="L116" s="659" t="str">
        <f t="shared" si="2"/>
        <v/>
      </c>
      <c r="M116" s="663" t="str">
        <f>IF(基本情報入力シート!M132="","",基本情報入力シート!M132)</f>
        <v/>
      </c>
      <c r="N116" s="663" t="str">
        <f>IF(基本情報入力シート!R132="","",基本情報入力シート!R132)</f>
        <v/>
      </c>
      <c r="O116" s="663" t="str">
        <f>IF(基本情報入力シート!W132="","",基本情報入力シート!W132)</f>
        <v/>
      </c>
      <c r="P116" s="818" t="str">
        <f>IF(基本情報入力シート!X132="","",基本情報入力シート!X132)</f>
        <v/>
      </c>
      <c r="Q116" s="823" t="str">
        <f>IF(基本情報入力シート!Y132="","",基本情報入力シート!Y132)</f>
        <v/>
      </c>
      <c r="R116" s="832"/>
      <c r="S116" s="831"/>
      <c r="T116" s="831"/>
      <c r="U116" s="849"/>
      <c r="V116" s="857"/>
      <c r="W116" s="861"/>
      <c r="X116" s="857"/>
      <c r="Y116" s="861"/>
      <c r="Z116" s="35"/>
      <c r="AA116" s="35"/>
    </row>
    <row r="117" spans="1:31">
      <c r="A117" s="620"/>
      <c r="B117" s="633"/>
      <c r="C117" s="646"/>
      <c r="D117" s="646"/>
      <c r="E117" s="646"/>
      <c r="F117" s="646"/>
      <c r="G117" s="646"/>
      <c r="H117" s="646"/>
      <c r="I117" s="646"/>
      <c r="J117" s="646"/>
      <c r="K117" s="646"/>
      <c r="L117" s="646"/>
      <c r="M117" s="646"/>
      <c r="N117" s="646"/>
      <c r="O117" s="646"/>
      <c r="Q117" s="377"/>
      <c r="R117" s="833"/>
      <c r="S117" s="841"/>
      <c r="T117" s="845"/>
      <c r="U117" s="850"/>
      <c r="V117" s="147"/>
      <c r="W117" s="220"/>
      <c r="X117" s="724"/>
      <c r="Y117" s="734"/>
      <c r="Z117" s="734"/>
      <c r="AA117" s="734"/>
      <c r="AB117" s="716"/>
      <c r="AC117" s="716"/>
      <c r="AD117" s="734"/>
      <c r="AE117" s="734"/>
    </row>
    <row r="118" spans="1:31">
      <c r="A118" s="610"/>
      <c r="C118" s="610"/>
      <c r="D118" s="610"/>
      <c r="E118" s="610"/>
      <c r="F118" s="610"/>
      <c r="G118" s="610"/>
      <c r="H118" s="610"/>
      <c r="I118" s="610"/>
      <c r="J118" s="610"/>
      <c r="K118" s="610"/>
      <c r="L118" s="610"/>
      <c r="M118" s="610"/>
      <c r="N118" s="610"/>
      <c r="O118" s="610"/>
      <c r="P118" s="610"/>
      <c r="Q118" s="610"/>
      <c r="R118" s="834"/>
      <c r="S118" s="834"/>
      <c r="T118" s="834"/>
      <c r="U118" s="834"/>
      <c r="V118" s="610"/>
      <c r="W118" s="610"/>
      <c r="X118" s="610"/>
      <c r="Y118" s="610"/>
      <c r="Z118" s="610"/>
      <c r="AA118" s="610"/>
      <c r="AB118" s="610"/>
      <c r="AC118" s="610"/>
      <c r="AD118" s="610"/>
      <c r="AE118" s="610"/>
    </row>
    <row r="119" spans="1:31">
      <c r="A119" s="610"/>
      <c r="C119" s="610"/>
      <c r="D119" s="610"/>
      <c r="E119" s="610"/>
      <c r="F119" s="610"/>
      <c r="G119" s="610"/>
      <c r="H119" s="610"/>
      <c r="I119" s="610"/>
      <c r="J119" s="610"/>
      <c r="K119" s="610"/>
      <c r="L119" s="610"/>
      <c r="M119" s="610"/>
      <c r="N119" s="610"/>
      <c r="O119" s="610"/>
      <c r="P119" s="610"/>
      <c r="Q119" s="610"/>
      <c r="R119" s="834"/>
      <c r="S119" s="834"/>
      <c r="T119" s="834"/>
      <c r="U119" s="834"/>
      <c r="V119" s="610"/>
      <c r="W119" s="610"/>
      <c r="X119" s="610"/>
      <c r="Y119" s="610"/>
      <c r="Z119" s="610"/>
      <c r="AA119" s="610"/>
      <c r="AB119" s="610"/>
      <c r="AC119" s="610"/>
      <c r="AD119" s="610"/>
      <c r="AE119" s="610"/>
    </row>
    <row r="120" spans="1:31">
      <c r="A120" s="610"/>
      <c r="C120" s="634"/>
      <c r="D120" s="634"/>
      <c r="E120" s="634"/>
      <c r="F120" s="634"/>
      <c r="G120" s="634"/>
      <c r="H120" s="634"/>
      <c r="I120" s="634"/>
      <c r="J120" s="634"/>
      <c r="K120" s="634"/>
      <c r="L120" s="634"/>
      <c r="M120" s="634"/>
      <c r="N120" s="634"/>
      <c r="O120" s="634"/>
      <c r="P120" s="634"/>
      <c r="Q120" s="610"/>
      <c r="R120" s="834"/>
      <c r="S120" s="834"/>
      <c r="T120" s="834"/>
      <c r="U120" s="834"/>
      <c r="V120" s="610"/>
      <c r="W120" s="610"/>
      <c r="X120" s="610"/>
      <c r="Y120" s="610"/>
      <c r="Z120" s="610"/>
      <c r="AA120" s="610"/>
      <c r="AB120" s="610"/>
      <c r="AC120" s="610"/>
      <c r="AD120" s="610"/>
      <c r="AE120" s="610"/>
    </row>
    <row r="121" spans="1:31">
      <c r="A121" s="610"/>
      <c r="B121" s="634"/>
      <c r="C121" s="610"/>
      <c r="D121" s="610"/>
      <c r="E121" s="610"/>
      <c r="F121" s="610"/>
      <c r="G121" s="610"/>
      <c r="H121" s="610"/>
      <c r="I121" s="610"/>
      <c r="J121" s="610"/>
      <c r="K121" s="610"/>
      <c r="L121" s="610"/>
      <c r="M121" s="610"/>
      <c r="N121" s="610"/>
      <c r="O121" s="610"/>
      <c r="P121" s="610"/>
      <c r="Q121" s="610"/>
      <c r="R121" s="834"/>
      <c r="S121" s="834"/>
      <c r="T121" s="834"/>
      <c r="U121" s="834"/>
      <c r="V121" s="610"/>
      <c r="W121" s="610"/>
      <c r="X121" s="610"/>
      <c r="Y121" s="610"/>
      <c r="Z121" s="610"/>
      <c r="AA121" s="610"/>
      <c r="AB121" s="610"/>
      <c r="AC121" s="610"/>
      <c r="AD121" s="610"/>
      <c r="AE121" s="610"/>
    </row>
  </sheetData>
  <mergeCells count="19">
    <mergeCell ref="A3:C3"/>
    <mergeCell ref="D3:P3"/>
    <mergeCell ref="B5:P5"/>
    <mergeCell ref="N12:O12"/>
    <mergeCell ref="B16:Q16"/>
    <mergeCell ref="A11:A15"/>
    <mergeCell ref="B11:K15"/>
    <mergeCell ref="M11:M15"/>
    <mergeCell ref="P11:P15"/>
    <mergeCell ref="Q11:Q15"/>
    <mergeCell ref="R11:R15"/>
    <mergeCell ref="S12:S15"/>
    <mergeCell ref="T12:T15"/>
    <mergeCell ref="U12:U15"/>
    <mergeCell ref="V12:V15"/>
    <mergeCell ref="X12:X15"/>
    <mergeCell ref="W13:W15"/>
    <mergeCell ref="Y13:Y15"/>
    <mergeCell ref="S3:Y9"/>
  </mergeCells>
  <phoneticPr fontId="3"/>
  <dataValidations count="1">
    <dataValidation imeMode="halfAlpha" allowBlank="1" showDropDown="0" showInputMessage="1" showErrorMessage="1" sqref="C17:D116"/>
  </dataValidations>
  <printOptions horizontalCentered="1"/>
  <pageMargins left="0.51181102362204722" right="0.51181102362204722" top="0.74803149606299213" bottom="0.74803149606299213" header="0.31496062992125984" footer="0.31496062992125984"/>
  <pageSetup paperSize="9" scale="47" fitToWidth="1" fitToHeight="1" orientation="portrait"/>
  <drawing r:id="rId1"/>
  <extLst>
    <ext xmlns:x14="http://schemas.microsoft.com/office/spreadsheetml/2009/9/main" uri="{78C0D931-6437-407d-A8EE-F0AAD7539E65}">
      <x14:conditionalFormattings>
        <x14:conditionalFormatting xmlns:xm="http://schemas.microsoft.com/office/excel/2006/main">
          <x14:cfRule type="expression" priority="1" id="{8B6AB387-8125-4CD4-8E1D-C1800D0BB2A2}">
            <xm:f>'別紙様式3-1'!$W$19="×"</xm:f>
            <x14:dxf>
              <fill>
                <patternFill>
                  <bgColor theme="0" tint="-0.25"/>
                </patternFill>
              </fill>
            </x14:dxf>
          </x14:cfRule>
          <xm:sqref>A1:Z15 A17:Z31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'【参考】サービス名一覧'!$A$4:$A$33</xm:f>
          </x14:formula1>
          <xm:sqref>Q17:Q116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33"/>
  <sheetViews>
    <sheetView view="pageBreakPreview" zoomScaleSheetLayoutView="100" workbookViewId="0">
      <selection activeCell="A44" sqref="A44:A47"/>
    </sheetView>
  </sheetViews>
  <sheetFormatPr defaultRowHeight="13.5"/>
  <cols>
    <col min="1" max="1" width="78.375" bestFit="1" customWidth="1"/>
  </cols>
  <sheetData>
    <row r="1" spans="1:1">
      <c r="A1" s="872"/>
    </row>
    <row r="2" spans="1:1" ht="22.5" customHeight="1">
      <c r="A2" s="872" t="s">
        <v>157</v>
      </c>
    </row>
    <row r="3" spans="1:1" ht="39.75" customHeight="1">
      <c r="A3" s="46" t="s">
        <v>156</v>
      </c>
    </row>
    <row r="4" spans="1:1" ht="16.5" customHeight="1">
      <c r="A4" s="873" t="s">
        <v>129</v>
      </c>
    </row>
    <row r="5" spans="1:1" ht="16.5" customHeight="1">
      <c r="A5" s="873" t="s">
        <v>131</v>
      </c>
    </row>
    <row r="6" spans="1:1" ht="16.5" customHeight="1">
      <c r="A6" s="873" t="s">
        <v>133</v>
      </c>
    </row>
    <row r="7" spans="1:1" ht="16.5" customHeight="1">
      <c r="A7" s="873" t="s">
        <v>134</v>
      </c>
    </row>
    <row r="8" spans="1:1" ht="16.5" customHeight="1">
      <c r="A8" s="873" t="s">
        <v>139</v>
      </c>
    </row>
    <row r="9" spans="1:1" ht="16.5" customHeight="1">
      <c r="A9" s="873" t="s">
        <v>138</v>
      </c>
    </row>
    <row r="10" spans="1:1" ht="16.5" customHeight="1">
      <c r="A10" s="873" t="s">
        <v>140</v>
      </c>
    </row>
    <row r="11" spans="1:1" ht="16.5" customHeight="1">
      <c r="A11" s="873" t="s">
        <v>181</v>
      </c>
    </row>
    <row r="12" spans="1:1" ht="16.5" customHeight="1">
      <c r="A12" s="873" t="s">
        <v>136</v>
      </c>
    </row>
    <row r="13" spans="1:1" ht="16.5" customHeight="1">
      <c r="A13" s="873" t="s">
        <v>141</v>
      </c>
    </row>
    <row r="14" spans="1:1" ht="16.5" customHeight="1">
      <c r="A14" s="873" t="s">
        <v>143</v>
      </c>
    </row>
    <row r="15" spans="1:1" ht="16.5" customHeight="1">
      <c r="A15" s="873" t="s">
        <v>128</v>
      </c>
    </row>
    <row r="16" spans="1:1" ht="16.5" customHeight="1">
      <c r="A16" s="873" t="s">
        <v>144</v>
      </c>
    </row>
    <row r="17" spans="1:1" ht="16.5" customHeight="1">
      <c r="A17" s="873" t="s">
        <v>146</v>
      </c>
    </row>
    <row r="18" spans="1:1" ht="16.5" customHeight="1">
      <c r="A18" s="873" t="s">
        <v>183</v>
      </c>
    </row>
    <row r="19" spans="1:1" ht="16.5" customHeight="1">
      <c r="A19" s="873" t="s">
        <v>154</v>
      </c>
    </row>
    <row r="20" spans="1:1" ht="16.5" customHeight="1">
      <c r="A20" s="873" t="s">
        <v>163</v>
      </c>
    </row>
    <row r="21" spans="1:1" ht="16.5" customHeight="1">
      <c r="A21" s="873" t="s">
        <v>147</v>
      </c>
    </row>
    <row r="22" spans="1:1" ht="16.5" customHeight="1">
      <c r="A22" s="873" t="s">
        <v>148</v>
      </c>
    </row>
    <row r="23" spans="1:1" ht="16.5" customHeight="1">
      <c r="A23" s="873" t="s">
        <v>151</v>
      </c>
    </row>
    <row r="24" spans="1:1" ht="16.5" customHeight="1">
      <c r="A24" s="873" t="s">
        <v>152</v>
      </c>
    </row>
    <row r="25" spans="1:1" ht="16.5" customHeight="1">
      <c r="A25" s="873" t="s">
        <v>153</v>
      </c>
    </row>
    <row r="26" spans="1:1" ht="16.5" customHeight="1">
      <c r="A26" s="873" t="s">
        <v>155</v>
      </c>
    </row>
    <row r="27" spans="1:1" ht="16.5" customHeight="1">
      <c r="A27" s="873" t="s">
        <v>113</v>
      </c>
    </row>
    <row r="28" spans="1:1" ht="16.5" customHeight="1">
      <c r="A28" s="874" t="s">
        <v>184</v>
      </c>
    </row>
    <row r="29" spans="1:1" ht="16.5" customHeight="1">
      <c r="A29" s="874" t="s">
        <v>185</v>
      </c>
    </row>
    <row r="30" spans="1:1" ht="16.5" customHeight="1">
      <c r="A30" s="874" t="s">
        <v>186</v>
      </c>
    </row>
    <row r="31" spans="1:1" ht="16.5" customHeight="1">
      <c r="A31" s="874" t="s">
        <v>116</v>
      </c>
    </row>
    <row r="32" spans="1:1" ht="16.5" customHeight="1">
      <c r="A32" s="874" t="s">
        <v>188</v>
      </c>
    </row>
    <row r="33" spans="1:1" ht="16.5" customHeight="1">
      <c r="A33" s="874" t="s">
        <v>85</v>
      </c>
    </row>
  </sheetData>
  <phoneticPr fontId="3"/>
  <printOptions horizontalCentered="1"/>
  <pageMargins left="0.39370078740157483" right="0.39370078740157483" top="0.78740157480314965" bottom="0.39370078740157483" header="0.51181102362204722" footer="0.51181102362204722"/>
  <pageSetup paperSize="9" fitToWidth="1" fitToHeight="1" orientation="portrait"/>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はじめに</vt:lpstr>
      <vt:lpstr>基本情報入力シート</vt:lpstr>
      <vt:lpstr>別紙様式3-1</vt:lpstr>
      <vt:lpstr>別紙様式3-2</vt:lpstr>
      <vt:lpstr>別紙様式3-3</vt:lpstr>
      <vt:lpstr>【参考】サービス名一覧</vt:lpstr>
    </vt:vector>
  </TitlesOfParts>
  <Company>TAIMS</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477686</cp:lastModifiedBy>
  <cp:lastPrinted>2022-07-11T12:08:35Z</cp:lastPrinted>
  <dcterms:created xsi:type="dcterms:W3CDTF">2018-06-19T01:27:02Z</dcterms:created>
  <dcterms:modified xsi:type="dcterms:W3CDTF">2023-07-24T00:58:21Z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2023-07-24T00:58:21Z</vt:filetime>
  </property>
</Properties>
</file>