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0" yWindow="1740" windowWidth="16875" windowHeight="6870"/>
  </bookViews>
  <sheets>
    <sheet name="ガントリークレーン" sheetId="2" r:id="rId1"/>
  </sheets>
  <calcPr calcId="125725"/>
</workbook>
</file>

<file path=xl/calcChain.xml><?xml version="1.0" encoding="utf-8"?>
<calcChain xmlns="http://schemas.openxmlformats.org/spreadsheetml/2006/main">
  <c r="L22" i="2"/>
  <c r="L23"/>
  <c r="L24"/>
  <c r="L25"/>
  <c r="L26"/>
  <c r="L27"/>
  <c r="L28"/>
  <c r="L29"/>
  <c r="L30"/>
  <c r="L31"/>
  <c r="L32"/>
  <c r="L33"/>
  <c r="L34"/>
  <c r="N34"/>
  <c r="H38"/>
  <c r="L39"/>
  <c r="L40"/>
</calcChain>
</file>

<file path=xl/sharedStrings.xml><?xml version="1.0" encoding="utf-8"?>
<sst xmlns="http://schemas.openxmlformats.org/spreadsheetml/2006/main" count="125" uniqueCount="92">
  <si>
    <t>港湾施設（規模等）</t>
    <rPh sb="0" eb="2">
      <t>コウワン</t>
    </rPh>
    <rPh sb="2" eb="4">
      <t>シセツ</t>
    </rPh>
    <rPh sb="5" eb="7">
      <t>キボ</t>
    </rPh>
    <rPh sb="7" eb="8">
      <t>トウ</t>
    </rPh>
    <phoneticPr fontId="3"/>
  </si>
  <si>
    <t>施設（位置）</t>
    <rPh sb="0" eb="2">
      <t>シセツ</t>
    </rPh>
    <rPh sb="3" eb="5">
      <t>イチ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</si>
  <si>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</si>
  <si>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</si>
  <si>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</si>
  <si>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単価</t>
    <rPh sb="0" eb="2">
      <t>タンカ</t>
    </rPh>
    <phoneticPr fontId="3"/>
  </si>
  <si>
    <t>港　湾　施　設　の　種　別</t>
    <rPh sb="0" eb="1">
      <t>コウ</t>
    </rPh>
    <rPh sb="2" eb="3">
      <t>ワン</t>
    </rPh>
    <rPh sb="4" eb="5">
      <t>シ</t>
    </rPh>
    <rPh sb="6" eb="7">
      <t>セツ</t>
    </rPh>
    <rPh sb="10" eb="11">
      <t>タネ</t>
    </rPh>
    <rPh sb="12" eb="13">
      <t>ベツ</t>
    </rPh>
    <phoneticPr fontId="3"/>
  </si>
  <si>
    <t>使用料（条例単価）</t>
    <rPh sb="0" eb="3">
      <t>シヨウリョウ</t>
    </rPh>
    <rPh sb="4" eb="6">
      <t>ジョウレイ</t>
    </rPh>
    <rPh sb="6" eb="7">
      <t>タン</t>
    </rPh>
    <rPh sb="7" eb="8">
      <t>アタイ</t>
    </rPh>
    <phoneticPr fontId="3"/>
  </si>
  <si>
    <t>減免の有無</t>
    <rPh sb="0" eb="2">
      <t>ゲンメン</t>
    </rPh>
    <rPh sb="3" eb="5">
      <t>ウム</t>
    </rPh>
    <phoneticPr fontId="3"/>
  </si>
  <si>
    <t>第１埠頭 港町区域図 【別図１】</t>
    <rPh sb="0" eb="1">
      <t>ダイ</t>
    </rPh>
    <rPh sb="2" eb="4">
      <t>フトウ</t>
    </rPh>
    <rPh sb="5" eb="7">
      <t>ミナトマチ</t>
    </rPh>
    <rPh sb="7" eb="10">
      <t>クイキズ</t>
    </rPh>
    <rPh sb="12" eb="14">
      <t>ベツズ</t>
    </rPh>
    <phoneticPr fontId="3"/>
  </si>
  <si>
    <t>円・基／30分</t>
    <rPh sb="0" eb="1">
      <t>エン</t>
    </rPh>
    <rPh sb="2" eb="3">
      <t>キ</t>
    </rPh>
    <rPh sb="6" eb="7">
      <t>フン</t>
    </rPh>
    <phoneticPr fontId="3"/>
  </si>
  <si>
    <t>無</t>
    <rPh sb="0" eb="1">
      <t>ナ</t>
    </rPh>
    <phoneticPr fontId="3"/>
  </si>
  <si>
    <t>第１埠頭 潮江区域図 【別図２】</t>
    <rPh sb="0" eb="1">
      <t>ダイ</t>
    </rPh>
    <rPh sb="2" eb="4">
      <t>フトウ</t>
    </rPh>
    <rPh sb="5" eb="7">
      <t>ウシオエ</t>
    </rPh>
    <rPh sb="7" eb="10">
      <t>クイキズ</t>
    </rPh>
    <rPh sb="12" eb="14">
      <t>ベツズ</t>
    </rPh>
    <phoneticPr fontId="3"/>
  </si>
  <si>
    <t>貨物の積卸し</t>
    <rPh sb="0" eb="2">
      <t>カモツ</t>
    </rPh>
    <rPh sb="3" eb="4">
      <t>ツ</t>
    </rPh>
    <rPh sb="4" eb="5">
      <t>オロ</t>
    </rPh>
    <phoneticPr fontId="3"/>
  </si>
  <si>
    <t>ガントリークレーン（定格荷重：30.5t吊）</t>
    <rPh sb="10" eb="12">
      <t>テイカク</t>
    </rPh>
    <rPh sb="12" eb="14">
      <t>カジュウ</t>
    </rPh>
    <rPh sb="20" eb="21">
      <t>ツ</t>
    </rPh>
    <phoneticPr fontId="3"/>
  </si>
  <si>
    <t>第２埠頭 若松町区域図 【別図３】</t>
    <rPh sb="0" eb="1">
      <t>ダイ</t>
    </rPh>
    <rPh sb="2" eb="4">
      <t>フトウ</t>
    </rPh>
    <rPh sb="5" eb="7">
      <t>ワカマツ</t>
    </rPh>
    <rPh sb="7" eb="8">
      <t>マチ</t>
    </rPh>
    <rPh sb="8" eb="11">
      <t>クイキズ</t>
    </rPh>
    <rPh sb="13" eb="15">
      <t>ベツズ</t>
    </rPh>
    <phoneticPr fontId="3"/>
  </si>
  <si>
    <t>第３埠頭 弘化台区域図 【別図４】</t>
    <rPh sb="0" eb="1">
      <t>ダイ</t>
    </rPh>
    <rPh sb="2" eb="4">
      <t>フトウ</t>
    </rPh>
    <rPh sb="5" eb="8">
      <t>コウカダイ</t>
    </rPh>
    <rPh sb="8" eb="11">
      <t>クイキズ</t>
    </rPh>
    <rPh sb="13" eb="15">
      <t>ベツズ</t>
    </rPh>
    <phoneticPr fontId="3"/>
  </si>
  <si>
    <t>減免後</t>
    <rPh sb="0" eb="2">
      <t>ゲンメン</t>
    </rPh>
    <rPh sb="2" eb="3">
      <t>アト</t>
    </rPh>
    <phoneticPr fontId="3"/>
  </si>
  <si>
    <t>第４埠頭 北タナスカ区域図 【別図５】</t>
    <rPh sb="0" eb="1">
      <t>ダイ</t>
    </rPh>
    <rPh sb="2" eb="4">
      <t>フトウ</t>
    </rPh>
    <rPh sb="5" eb="6">
      <t>キタ</t>
    </rPh>
    <rPh sb="10" eb="13">
      <t>クイキズ</t>
    </rPh>
    <rPh sb="15" eb="17">
      <t>ベツズ</t>
    </rPh>
    <phoneticPr fontId="3"/>
  </si>
  <si>
    <t>※使用料計算（例）</t>
    <rPh sb="1" eb="4">
      <t>シヨウリョウ</t>
    </rPh>
    <rPh sb="4" eb="6">
      <t>ケイサン</t>
    </rPh>
    <rPh sb="7" eb="8">
      <t>レイ</t>
    </rPh>
    <phoneticPr fontId="3"/>
  </si>
  <si>
    <t>第５埠頭 仁井田区域図 【別図６】</t>
    <rPh sb="0" eb="1">
      <t>ダイ</t>
    </rPh>
    <rPh sb="2" eb="4">
      <t>フトウ</t>
    </rPh>
    <rPh sb="5" eb="8">
      <t>ニイダ</t>
    </rPh>
    <rPh sb="8" eb="11">
      <t>クイキズ</t>
    </rPh>
    <rPh sb="13" eb="15">
      <t>ベツズ</t>
    </rPh>
    <phoneticPr fontId="3"/>
  </si>
  <si>
    <t>申請（使用）者の氏名</t>
    <rPh sb="0" eb="2">
      <t>シンセイ</t>
    </rPh>
    <rPh sb="3" eb="5">
      <t>シヨウ</t>
    </rPh>
    <rPh sb="6" eb="7">
      <t>シャ</t>
    </rPh>
    <rPh sb="8" eb="10">
      <t>シメイ</t>
    </rPh>
    <rPh sb="9" eb="10">
      <t>ナ</t>
    </rPh>
    <phoneticPr fontId="3"/>
  </si>
  <si>
    <t>株式会社 海山運輸</t>
    <rPh sb="0" eb="4">
      <t>カブシキガイシャ</t>
    </rPh>
    <rPh sb="5" eb="7">
      <t>ウミヤマ</t>
    </rPh>
    <rPh sb="7" eb="9">
      <t>ウンユ</t>
    </rPh>
    <phoneticPr fontId="3"/>
  </si>
  <si>
    <t>代表取締役　海山 一郎</t>
    <rPh sb="6" eb="8">
      <t>ウミヤマ</t>
    </rPh>
    <rPh sb="9" eb="11">
      <t>イチロウ</t>
    </rPh>
    <phoneticPr fontId="3"/>
  </si>
  <si>
    <t>第７埠頭 三里区域図 【別図７】</t>
    <rPh sb="0" eb="1">
      <t>ダイ</t>
    </rPh>
    <rPh sb="2" eb="4">
      <t>フトウ</t>
    </rPh>
    <rPh sb="5" eb="7">
      <t>ミサト</t>
    </rPh>
    <rPh sb="7" eb="10">
      <t>クイキズ</t>
    </rPh>
    <rPh sb="12" eb="14">
      <t>ベツズ</t>
    </rPh>
    <phoneticPr fontId="3"/>
  </si>
  <si>
    <t>住所及び担当者名</t>
    <rPh sb="0" eb="2">
      <t>ジュウショ</t>
    </rPh>
    <rPh sb="2" eb="3">
      <t>オヨ</t>
    </rPh>
    <rPh sb="4" eb="6">
      <t>タントウ</t>
    </rPh>
    <rPh sb="6" eb="8">
      <t>シャナ</t>
    </rPh>
    <phoneticPr fontId="3"/>
  </si>
  <si>
    <t>高知市桟橋通六丁目○－△□</t>
    <rPh sb="0" eb="3">
      <t>コウチシ</t>
    </rPh>
    <rPh sb="3" eb="6">
      <t>サンバシドオ</t>
    </rPh>
    <rPh sb="6" eb="7">
      <t>ロク</t>
    </rPh>
    <rPh sb="7" eb="9">
      <t>チョウメ</t>
    </rPh>
    <phoneticPr fontId="3"/>
  </si>
  <si>
    <t>経理担当　海山 二郎</t>
    <rPh sb="0" eb="2">
      <t>ケイリ</t>
    </rPh>
    <rPh sb="2" eb="4">
      <t>タントウ</t>
    </rPh>
    <phoneticPr fontId="3"/>
  </si>
  <si>
    <t>問い合わせ先</t>
    <rPh sb="0" eb="1">
      <t>ト</t>
    </rPh>
    <rPh sb="2" eb="3">
      <t>ア</t>
    </rPh>
    <rPh sb="5" eb="6">
      <t>サキ</t>
    </rPh>
    <phoneticPr fontId="3"/>
  </si>
  <si>
    <t>使用する施設（位置）</t>
    <rPh sb="0" eb="2">
      <t>シヨウ</t>
    </rPh>
    <rPh sb="4" eb="6">
      <t>シセツ</t>
    </rPh>
    <rPh sb="7" eb="9">
      <t>イチ</t>
    </rPh>
    <phoneticPr fontId="3"/>
  </si>
  <si>
    <t>使用する目的</t>
    <rPh sb="0" eb="2">
      <t>シヨウ</t>
    </rPh>
    <rPh sb="4" eb="6">
      <t>モクテキ</t>
    </rPh>
    <phoneticPr fontId="3"/>
  </si>
  <si>
    <t>有</t>
    <rPh sb="0" eb="1">
      <t>ア</t>
    </rPh>
    <phoneticPr fontId="3"/>
  </si>
  <si>
    <t>平成</t>
    <rPh sb="0" eb="2">
      <t>ヘイセイ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</si>
  <si>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</si>
  <si>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</si>
  <si>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</si>
  <si>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使用する期間（日数）</t>
    <rPh sb="0" eb="2">
      <t>シヨウ</t>
    </rPh>
    <rPh sb="4" eb="6">
      <t>キカン</t>
    </rPh>
    <rPh sb="7" eb="9">
      <t>ニッスウ</t>
    </rPh>
    <phoneticPr fontId="3"/>
  </si>
  <si>
    <t>日間</t>
    <rPh sb="0" eb="2">
      <t>ニチカン</t>
    </rPh>
    <phoneticPr fontId="3"/>
  </si>
  <si>
    <t>（日）</t>
    <rPh sb="1" eb="2">
      <t>ニチ</t>
    </rPh>
    <phoneticPr fontId="3"/>
  </si>
  <si>
    <t>（月）</t>
    <rPh sb="1" eb="2">
      <t>ゲツ</t>
    </rPh>
    <phoneticPr fontId="3"/>
  </si>
  <si>
    <t>（火）</t>
    <rPh sb="1" eb="2">
      <t>ヒ</t>
    </rPh>
    <phoneticPr fontId="3"/>
  </si>
  <si>
    <t>使用した時間（実績）</t>
    <rPh sb="0" eb="2">
      <t>シヨウ</t>
    </rPh>
    <rPh sb="4" eb="6">
      <t>ジカン</t>
    </rPh>
    <rPh sb="7" eb="9">
      <t>ジッセキ</t>
    </rPh>
    <phoneticPr fontId="3"/>
  </si>
  <si>
    <t>（金）</t>
    <rPh sb="1" eb="2">
      <t>キン</t>
    </rPh>
    <phoneticPr fontId="3"/>
  </si>
  <si>
    <t>開始</t>
    <rPh sb="0" eb="2">
      <t>カイシ</t>
    </rPh>
    <phoneticPr fontId="3"/>
  </si>
  <si>
    <t>終了</t>
    <rPh sb="0" eb="2">
      <t>シュウリョウ</t>
    </rPh>
    <phoneticPr fontId="3"/>
  </si>
  <si>
    <t>使用</t>
    <rPh sb="0" eb="2">
      <t>シヨウ</t>
    </rPh>
    <phoneticPr fontId="3"/>
  </si>
  <si>
    <t>（水）</t>
    <rPh sb="1" eb="2">
      <t>スイ</t>
    </rPh>
    <phoneticPr fontId="3"/>
  </si>
  <si>
    <t>（２）</t>
  </si>
  <si>
    <t>時刻</t>
    <rPh sb="0" eb="2">
      <t>ジコク</t>
    </rPh>
    <phoneticPr fontId="3"/>
  </si>
  <si>
    <t>時間</t>
    <rPh sb="0" eb="2">
      <t>ジカン</t>
    </rPh>
    <phoneticPr fontId="3"/>
  </si>
  <si>
    <t>（木）</t>
    <rPh sb="1" eb="2">
      <t>モク</t>
    </rPh>
    <phoneticPr fontId="3"/>
  </si>
  <si>
    <t>（３）</t>
  </si>
  <si>
    <t>（４）</t>
  </si>
  <si>
    <t>（土）</t>
    <rPh sb="1" eb="2">
      <t>ド</t>
    </rPh>
    <phoneticPr fontId="3"/>
  </si>
  <si>
    <t>（５）</t>
  </si>
  <si>
    <t>（６）</t>
  </si>
  <si>
    <t>（７）</t>
  </si>
  <si>
    <t>（８）</t>
  </si>
  <si>
    <t>（９）</t>
  </si>
  <si>
    <t>（１０）</t>
  </si>
  <si>
    <t>（１１）</t>
  </si>
  <si>
    <t>（１２）</t>
  </si>
  <si>
    <t>計</t>
    <rPh sb="0" eb="1">
      <t>ケイ</t>
    </rPh>
    <phoneticPr fontId="3"/>
  </si>
  <si>
    <t xml:space="preserve">【※１】30分単位に切り上げ → </t>
    <rPh sb="6" eb="9">
      <t>フンタンイ</t>
    </rPh>
    <rPh sb="10" eb="11">
      <t>キ</t>
    </rPh>
    <rPh sb="12" eb="13">
      <t>ア</t>
    </rPh>
    <phoneticPr fontId="3"/>
  </si>
  <si>
    <t>ガントリークレーン</t>
  </si>
  <si>
    <t>数量</t>
    <rPh sb="0" eb="2">
      <t>スウリョウ</t>
    </rPh>
    <phoneticPr fontId="3"/>
  </si>
  <si>
    <t>使用料計算（税込み）</t>
    <rPh sb="0" eb="3">
      <t>シヨウリョウ</t>
    </rPh>
    <rPh sb="3" eb="5">
      <t>ケイサン</t>
    </rPh>
    <rPh sb="6" eb="8">
      <t>ゼイコ</t>
    </rPh>
    <phoneticPr fontId="3"/>
  </si>
  <si>
    <t>円 ×</t>
    <rPh sb="0" eb="1">
      <t>エン</t>
    </rPh>
    <phoneticPr fontId="3"/>
  </si>
  <si>
    <t>分）＝</t>
    <rPh sb="0" eb="1">
      <t>フン</t>
    </rPh>
    <phoneticPr fontId="3"/>
  </si>
  <si>
    <t>円</t>
    <rPh sb="0" eb="1">
      <t>エン</t>
    </rPh>
    <phoneticPr fontId="3"/>
  </si>
  <si>
    <t xml:space="preserve">【※２】10円未満切り捨て → </t>
    <rPh sb="6" eb="7">
      <t>エン</t>
    </rPh>
    <rPh sb="7" eb="9">
      <t>ミマン</t>
    </rPh>
    <rPh sb="9" eb="10">
      <t>キ</t>
    </rPh>
    <rPh sb="11" eb="12">
      <t>ス</t>
    </rPh>
    <phoneticPr fontId="3"/>
  </si>
  <si>
    <t>使用料（支払）↑</t>
    <rPh sb="0" eb="2">
      <t>シヨウ</t>
    </rPh>
    <rPh sb="2" eb="3">
      <t>リョウ</t>
    </rPh>
    <rPh sb="4" eb="6">
      <t>シハライ</t>
    </rPh>
    <phoneticPr fontId="3"/>
  </si>
  <si>
    <t>凡例</t>
    <rPh sb="0" eb="2">
      <t>ハンレイ</t>
    </rPh>
    <phoneticPr fontId="3"/>
  </si>
  <si>
    <t>枠は、申請（使用）者が自ら入力してください。</t>
    <rPh sb="0" eb="1">
      <t>ワク</t>
    </rPh>
    <rPh sb="3" eb="5">
      <t>シンセイ</t>
    </rPh>
    <rPh sb="6" eb="8">
      <t>シヨウ</t>
    </rPh>
    <rPh sb="9" eb="10">
      <t>シャ</t>
    </rPh>
    <rPh sb="11" eb="12">
      <t>ミズカ</t>
    </rPh>
    <rPh sb="13" eb="15">
      <t>ニュウリョク</t>
    </rPh>
    <phoneticPr fontId="3"/>
  </si>
  <si>
    <t>枠は、リストから選択してください。</t>
    <rPh sb="0" eb="1">
      <t>ワク</t>
    </rPh>
    <rPh sb="8" eb="10">
      <t>センタク</t>
    </rPh>
    <phoneticPr fontId="3"/>
  </si>
  <si>
    <t>＝</t>
    <phoneticPr fontId="3"/>
  </si>
  <si>
    <t>ｈ　÷</t>
    <phoneticPr fontId="3"/>
  </si>
  <si>
    <t>×　（</t>
    <phoneticPr fontId="3"/>
  </si>
  <si>
    <t>h →</t>
    <phoneticPr fontId="3"/>
  </si>
  <si>
    <t>h</t>
    <phoneticPr fontId="3"/>
  </si>
  <si>
    <t>(hﾒｰﾀｰ)</t>
    <phoneticPr fontId="3"/>
  </si>
  <si>
    <t>（１）</t>
    <phoneticPr fontId="3"/>
  </si>
  <si>
    <t>～</t>
    <phoneticPr fontId="3"/>
  </si>
  <si>
    <t>1施設</t>
    <rPh sb="1" eb="3">
      <t>シセツ</t>
    </rPh>
    <phoneticPr fontId="3"/>
  </si>
  <si>
    <t>（１）</t>
    <phoneticPr fontId="3"/>
  </si>
  <si>
    <t>０８８－８８９－９９９９</t>
    <phoneticPr fontId="3"/>
  </si>
  <si>
    <t>ＦＡＸ：</t>
    <phoneticPr fontId="3"/>
  </si>
  <si>
    <t>０８８－８８８－８８８８</t>
    <phoneticPr fontId="3"/>
  </si>
  <si>
    <t>ＴＥＬ：</t>
    <phoneticPr fontId="3"/>
  </si>
  <si>
    <t>ガントリークレーン</t>
    <phoneticPr fontId="3"/>
  </si>
  <si>
    <t>○リスト</t>
    <phoneticPr fontId="3"/>
  </si>
  <si>
    <t>高知港【ガントリークレーン】使用料計算書</t>
    <rPh sb="0" eb="3">
      <t>コウチコウ</t>
    </rPh>
    <phoneticPr fontId="3"/>
  </si>
</sst>
</file>

<file path=xl/styles.xml><?xml version="1.0" encoding="utf-8"?>
<styleSheet xmlns="http://schemas.openxmlformats.org/spreadsheetml/2006/main">
  <numFmts count="3">
    <numFmt numFmtId="176" formatCode="[$-411]ge\.m\.d;@"/>
    <numFmt numFmtId="177" formatCode="[h]:mm"/>
    <numFmt numFmtId="178" formatCode="h:mm;@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.5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dashDotDot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38" fontId="0" fillId="4" borderId="2" xfId="1" applyFont="1" applyFill="1" applyBorder="1">
      <alignment vertical="center"/>
    </xf>
    <xf numFmtId="0" fontId="0" fillId="2" borderId="11" xfId="0" applyFill="1" applyBorder="1" applyAlignment="1">
      <alignment vertical="center" shrinkToFit="1"/>
    </xf>
    <xf numFmtId="0" fontId="0" fillId="0" borderId="6" xfId="0" applyBorder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3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right" vertical="center"/>
    </xf>
    <xf numFmtId="0" fontId="0" fillId="0" borderId="10" xfId="0" applyBorder="1">
      <alignment vertical="center"/>
    </xf>
    <xf numFmtId="20" fontId="0" fillId="0" borderId="2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3" xfId="0" quotePrefix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20" fontId="0" fillId="5" borderId="16" xfId="0" applyNumberFormat="1" applyFill="1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177" fontId="0" fillId="0" borderId="15" xfId="1" applyNumberFormat="1" applyFont="1" applyBorder="1" applyAlignment="1">
      <alignment vertical="center"/>
    </xf>
    <xf numFmtId="20" fontId="0" fillId="0" borderId="4" xfId="0" applyNumberFormat="1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5" borderId="16" xfId="0" applyFill="1" applyBorder="1" applyAlignment="1">
      <alignment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6" fillId="0" borderId="4" xfId="0" applyFont="1" applyBorder="1" applyAlignment="1">
      <alignment horizontal="right" vertical="center"/>
    </xf>
    <xf numFmtId="177" fontId="0" fillId="0" borderId="15" xfId="1" applyNumberFormat="1" applyFont="1" applyBorder="1" applyAlignment="1">
      <alignment vertical="center" shrinkToFit="1"/>
    </xf>
    <xf numFmtId="20" fontId="0" fillId="0" borderId="5" xfId="0" applyNumberFormat="1" applyBorder="1" applyAlignment="1">
      <alignment horizontal="left" vertical="center"/>
    </xf>
    <xf numFmtId="177" fontId="0" fillId="0" borderId="5" xfId="0" applyNumberFormat="1" applyFill="1" applyBorder="1" applyAlignment="1">
      <alignment vertical="center" shrinkToFit="1"/>
    </xf>
    <xf numFmtId="0" fontId="0" fillId="0" borderId="0" xfId="0" applyBorder="1">
      <alignment vertical="center"/>
    </xf>
    <xf numFmtId="40" fontId="0" fillId="0" borderId="0" xfId="1" applyNumberFormat="1" applyFont="1" applyFill="1" applyBorder="1" applyAlignment="1">
      <alignment horizontal="right" vertical="center"/>
    </xf>
    <xf numFmtId="0" fontId="7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 applyFill="1">
      <alignment vertical="center"/>
    </xf>
    <xf numFmtId="178" fontId="0" fillId="0" borderId="2" xfId="0" applyNumberFormat="1" applyFill="1" applyBorder="1">
      <alignment vertical="center"/>
    </xf>
    <xf numFmtId="0" fontId="7" fillId="0" borderId="12" xfId="0" applyFont="1" applyFill="1" applyBorder="1">
      <alignment vertical="center"/>
    </xf>
    <xf numFmtId="0" fontId="0" fillId="0" borderId="21" xfId="0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right" vertical="center"/>
    </xf>
    <xf numFmtId="178" fontId="0" fillId="0" borderId="0" xfId="0" applyNumberFormat="1" applyFill="1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10" fillId="0" borderId="17" xfId="1" applyFont="1" applyFill="1" applyBorder="1" applyAlignment="1">
      <alignment horizontal="right" vertical="center"/>
    </xf>
    <xf numFmtId="0" fontId="0" fillId="5" borderId="2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0" fontId="0" fillId="6" borderId="3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38" fontId="0" fillId="0" borderId="2" xfId="1" applyFont="1" applyFill="1" applyBorder="1" applyAlignment="1">
      <alignment horizontal="right" vertical="center"/>
    </xf>
    <xf numFmtId="176" fontId="0" fillId="5" borderId="4" xfId="1" applyNumberFormat="1" applyFont="1" applyFill="1" applyBorder="1" applyAlignment="1">
      <alignment horizontal="right" vertical="center" shrinkToFit="1"/>
    </xf>
    <xf numFmtId="40" fontId="0" fillId="0" borderId="4" xfId="1" applyNumberFormat="1" applyFont="1" applyFill="1" applyBorder="1" applyAlignment="1">
      <alignment horizontal="righ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38" fontId="2" fillId="3" borderId="2" xfId="1" applyFon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177" fontId="0" fillId="0" borderId="5" xfId="0" applyNumberFormat="1" applyFill="1" applyBorder="1" applyAlignment="1">
      <alignment horizontal="right" vertical="center"/>
    </xf>
    <xf numFmtId="0" fontId="0" fillId="5" borderId="15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3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38" fontId="0" fillId="2" borderId="3" xfId="1" applyFont="1" applyFill="1" applyBorder="1" applyAlignment="1">
      <alignment horizontal="right" vertical="center" shrinkToFit="1"/>
    </xf>
    <xf numFmtId="38" fontId="0" fillId="2" borderId="4" xfId="1" applyFont="1" applyFill="1" applyBorder="1" applyAlignment="1">
      <alignment horizontal="right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38" fontId="0" fillId="0" borderId="2" xfId="1" applyFont="1" applyFill="1" applyBorder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2" name="直線矢印コネクタ 1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3" name="直線矢印コネクタ 2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4" name="直線矢印コネクタ 3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9525</xdr:colOff>
      <xdr:row>28</xdr:row>
      <xdr:rowOff>104775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10982325" y="490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6" name="直線矢印コネクタ 5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57150</xdr:colOff>
      <xdr:row>38</xdr:row>
      <xdr:rowOff>38100</xdr:rowOff>
    </xdr:from>
    <xdr:to>
      <xdr:col>16</xdr:col>
      <xdr:colOff>2476500</xdr:colOff>
      <xdr:row>46</xdr:row>
      <xdr:rowOff>28575</xdr:rowOff>
    </xdr:to>
    <xdr:pic>
      <xdr:nvPicPr>
        <xdr:cNvPr id="7" name="図 6" descr="P102046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9950" y="6553200"/>
          <a:ext cx="628650" cy="13620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8" name="直線矢印コネクタ 7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9" name="直線矢印コネクタ 8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10" name="直線矢印コネクタ 9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11" name="直線矢印コネクタ 10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12" name="直線矢印コネクタ 11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13" name="直線矢印コネクタ 12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14" name="直線矢印コネクタ 13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9525</xdr:colOff>
      <xdr:row>28</xdr:row>
      <xdr:rowOff>104775</xdr:rowOff>
    </xdr:from>
    <xdr:ext cx="184731" cy="264560"/>
    <xdr:sp macro="" textlink="">
      <xdr:nvSpPr>
        <xdr:cNvPr id="15" name="テキスト ボックス 14"/>
        <xdr:cNvSpPr txBox="1"/>
      </xdr:nvSpPr>
      <xdr:spPr>
        <a:xfrm>
          <a:off x="10982325" y="490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0</xdr:colOff>
      <xdr:row>34</xdr:row>
      <xdr:rowOff>0</xdr:rowOff>
    </xdr:from>
    <xdr:to>
      <xdr:col>13</xdr:col>
      <xdr:colOff>0</xdr:colOff>
      <xdr:row>37</xdr:row>
      <xdr:rowOff>0</xdr:rowOff>
    </xdr:to>
    <xdr:cxnSp macro="">
      <xdr:nvCxnSpPr>
        <xdr:cNvPr id="16" name="直線矢印コネクタ 15"/>
        <xdr:cNvCxnSpPr/>
      </xdr:nvCxnSpPr>
      <xdr:spPr>
        <a:xfrm flipH="1">
          <a:off x="6172200" y="5829300"/>
          <a:ext cx="2743200" cy="514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28575</xdr:colOff>
      <xdr:row>20</xdr:row>
      <xdr:rowOff>47625</xdr:rowOff>
    </xdr:from>
    <xdr:to>
      <xdr:col>19</xdr:col>
      <xdr:colOff>180975</xdr:colOff>
      <xdr:row>36</xdr:row>
      <xdr:rowOff>192971</xdr:rowOff>
    </xdr:to>
    <xdr:pic>
      <xdr:nvPicPr>
        <xdr:cNvPr id="17" name="図 16" descr="第７埠頭_三里【別図７】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01375" y="3476625"/>
          <a:ext cx="2209800" cy="2869496"/>
        </a:xfrm>
        <a:prstGeom prst="rect">
          <a:avLst/>
        </a:prstGeom>
      </xdr:spPr>
    </xdr:pic>
    <xdr:clientData/>
  </xdr:twoCellAnchor>
  <xdr:twoCellAnchor>
    <xdr:from>
      <xdr:col>16</xdr:col>
      <xdr:colOff>2800349</xdr:colOff>
      <xdr:row>41</xdr:row>
      <xdr:rowOff>66675</xdr:rowOff>
    </xdr:from>
    <xdr:to>
      <xdr:col>17</xdr:col>
      <xdr:colOff>1181099</xdr:colOff>
      <xdr:row>42</xdr:row>
      <xdr:rowOff>85726</xdr:rowOff>
    </xdr:to>
    <xdr:sp macro="" textlink="">
      <xdr:nvSpPr>
        <xdr:cNvPr id="18" name="線吹き出し 1 (枠付き) 17"/>
        <xdr:cNvSpPr/>
      </xdr:nvSpPr>
      <xdr:spPr>
        <a:xfrm>
          <a:off x="11658599" y="7096125"/>
          <a:ext cx="685800" cy="190501"/>
        </a:xfrm>
        <a:prstGeom prst="borderCallout1">
          <a:avLst>
            <a:gd name="adj1" fmla="val -19712"/>
            <a:gd name="adj2" fmla="val 48908"/>
            <a:gd name="adj3" fmla="val -1074621"/>
            <a:gd name="adj4" fmla="val 39903"/>
          </a:avLst>
        </a:prstGeom>
        <a:solidFill>
          <a:srgbClr val="FF0000"/>
        </a:solidFill>
        <a:ln>
          <a:solidFill>
            <a:srgbClr val="FF0000"/>
          </a:solidFill>
          <a:miter lim="800000"/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ガントリークレーン</a:t>
          </a:r>
        </a:p>
      </xdr:txBody>
    </xdr:sp>
    <xdr:clientData/>
  </xdr:twoCellAnchor>
  <xdr:oneCellAnchor>
    <xdr:from>
      <xdr:col>16</xdr:col>
      <xdr:colOff>38100</xdr:colOff>
      <xdr:row>35</xdr:row>
      <xdr:rowOff>123825</xdr:rowOff>
    </xdr:from>
    <xdr:ext cx="1992981" cy="275717"/>
    <xdr:sp macro="" textlink="">
      <xdr:nvSpPr>
        <xdr:cNvPr id="19" name="テキスト ボックス 18"/>
        <xdr:cNvSpPr txBox="1"/>
      </xdr:nvSpPr>
      <xdr:spPr>
        <a:xfrm>
          <a:off x="11010900" y="6124575"/>
          <a:ext cx="199298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第７埠頭 三里区域図 </a:t>
          </a:r>
          <a:r>
            <a:rPr kumimoji="1" lang="en-US" altLang="ja-JP" sz="1100"/>
            <a:t>【</a:t>
          </a:r>
          <a:r>
            <a:rPr kumimoji="1" lang="ja-JP" altLang="en-US" sz="1100"/>
            <a:t>別図７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V61"/>
  <sheetViews>
    <sheetView tabSelected="1" view="pageBreakPreview" zoomScale="60" zoomScaleNormal="100" workbookViewId="0">
      <selection activeCell="Q16" sqref="Q16"/>
    </sheetView>
  </sheetViews>
  <sheetFormatPr defaultRowHeight="13.5"/>
  <cols>
    <col min="1" max="1" width="1.25" customWidth="1"/>
    <col min="2" max="2" width="19.375" customWidth="1"/>
    <col min="3" max="12" width="6.25" customWidth="1"/>
    <col min="13" max="13" width="6.25" style="1" customWidth="1"/>
    <col min="14" max="14" width="6.25" customWidth="1"/>
    <col min="15" max="16" width="1.875" customWidth="1"/>
    <col min="17" max="17" width="39.375" customWidth="1"/>
    <col min="18" max="18" width="31.875" customWidth="1"/>
    <col min="19" max="21" width="3.75" customWidth="1"/>
    <col min="22" max="22" width="11.25" customWidth="1"/>
    <col min="23" max="23" width="0.625" customWidth="1"/>
  </cols>
  <sheetData>
    <row r="1" spans="2:22" ht="7.5" customHeight="1"/>
    <row r="2" spans="2:22" ht="22.5" customHeight="1">
      <c r="B2" s="2" t="s">
        <v>91</v>
      </c>
      <c r="P2" s="3"/>
      <c r="Q2" s="4" t="s">
        <v>90</v>
      </c>
    </row>
    <row r="3" spans="2:22" ht="18" customHeight="1">
      <c r="P3" s="3"/>
      <c r="Q3" s="5" t="s">
        <v>0</v>
      </c>
      <c r="R3" s="5" t="s">
        <v>1</v>
      </c>
      <c r="S3" s="5" t="s">
        <v>2</v>
      </c>
      <c r="T3" s="5" t="s">
        <v>3</v>
      </c>
      <c r="U3" s="5" t="s">
        <v>4</v>
      </c>
      <c r="V3" s="5" t="s">
        <v>5</v>
      </c>
    </row>
    <row r="4" spans="2:22" ht="18" customHeight="1">
      <c r="B4" s="108" t="s">
        <v>6</v>
      </c>
      <c r="C4" s="109"/>
      <c r="D4" s="109"/>
      <c r="E4" s="109"/>
      <c r="F4" s="109"/>
      <c r="G4" s="109"/>
      <c r="H4" s="110"/>
      <c r="I4" s="108" t="s">
        <v>7</v>
      </c>
      <c r="J4" s="109"/>
      <c r="K4" s="109"/>
      <c r="L4" s="110"/>
      <c r="M4" s="111" t="s">
        <v>8</v>
      </c>
      <c r="N4" s="112"/>
      <c r="P4" s="3"/>
      <c r="Q4" s="6" t="s">
        <v>14</v>
      </c>
      <c r="R4" s="6" t="s">
        <v>9</v>
      </c>
      <c r="S4" s="6">
        <v>26</v>
      </c>
      <c r="T4" s="6">
        <v>4</v>
      </c>
      <c r="U4" s="6">
        <v>1</v>
      </c>
      <c r="V4" s="7">
        <v>17700</v>
      </c>
    </row>
    <row r="5" spans="2:22" ht="18" customHeight="1">
      <c r="B5" s="8" t="s">
        <v>89</v>
      </c>
      <c r="C5" s="113" t="s">
        <v>13</v>
      </c>
      <c r="D5" s="114"/>
      <c r="E5" s="114"/>
      <c r="F5" s="114"/>
      <c r="G5" s="114"/>
      <c r="H5" s="115"/>
      <c r="I5" s="116">
        <v>17700</v>
      </c>
      <c r="J5" s="117"/>
      <c r="K5" s="118" t="s">
        <v>10</v>
      </c>
      <c r="L5" s="119"/>
      <c r="M5" s="122" t="s">
        <v>11</v>
      </c>
      <c r="N5" s="121"/>
      <c r="P5" s="3"/>
      <c r="Q5" s="6"/>
      <c r="R5" s="6" t="s">
        <v>12</v>
      </c>
      <c r="S5" s="6">
        <v>27</v>
      </c>
      <c r="T5" s="6">
        <v>5</v>
      </c>
      <c r="U5" s="6">
        <v>2</v>
      </c>
      <c r="V5" s="120"/>
    </row>
    <row r="6" spans="2:22" ht="18" customHeight="1">
      <c r="P6" s="3"/>
      <c r="Q6" s="6"/>
      <c r="R6" s="6" t="s">
        <v>15</v>
      </c>
      <c r="S6" s="6">
        <v>28</v>
      </c>
      <c r="T6" s="6">
        <v>6</v>
      </c>
      <c r="U6" s="6">
        <v>3</v>
      </c>
      <c r="V6" s="120"/>
    </row>
    <row r="7" spans="2:22" ht="18" customHeight="1">
      <c r="P7" s="3"/>
      <c r="Q7" s="6"/>
      <c r="R7" s="6" t="s">
        <v>16</v>
      </c>
      <c r="S7" s="6">
        <v>29</v>
      </c>
      <c r="T7" s="6">
        <v>7</v>
      </c>
      <c r="U7" s="6">
        <v>4</v>
      </c>
      <c r="V7" s="5" t="s">
        <v>17</v>
      </c>
    </row>
    <row r="8" spans="2:22" ht="18" customHeight="1">
      <c r="P8" s="3"/>
      <c r="Q8" s="6"/>
      <c r="R8" s="6" t="s">
        <v>18</v>
      </c>
      <c r="S8" s="6">
        <v>30</v>
      </c>
      <c r="T8" s="6">
        <v>8</v>
      </c>
      <c r="U8" s="6">
        <v>5</v>
      </c>
      <c r="V8" s="120"/>
    </row>
    <row r="9" spans="2:22" ht="18" customHeight="1">
      <c r="B9" t="s">
        <v>19</v>
      </c>
      <c r="P9" s="3"/>
      <c r="Q9" s="6"/>
      <c r="R9" s="6" t="s">
        <v>20</v>
      </c>
      <c r="S9" s="6">
        <v>31</v>
      </c>
      <c r="T9" s="6">
        <v>9</v>
      </c>
      <c r="U9" s="6">
        <v>6</v>
      </c>
      <c r="V9" s="120"/>
    </row>
    <row r="10" spans="2:22" ht="18" customHeight="1">
      <c r="B10" s="9" t="s">
        <v>21</v>
      </c>
      <c r="C10" s="107" t="s">
        <v>22</v>
      </c>
      <c r="D10" s="96"/>
      <c r="E10" s="96"/>
      <c r="F10" s="96"/>
      <c r="G10" s="96"/>
      <c r="H10" s="96"/>
      <c r="I10" s="98"/>
      <c r="J10" s="95" t="s">
        <v>23</v>
      </c>
      <c r="K10" s="96"/>
      <c r="L10" s="96"/>
      <c r="M10" s="96"/>
      <c r="N10" s="97"/>
      <c r="P10" s="3"/>
      <c r="Q10" s="6"/>
      <c r="R10" s="6" t="s">
        <v>24</v>
      </c>
      <c r="S10" s="6">
        <v>32</v>
      </c>
      <c r="T10" s="6">
        <v>10</v>
      </c>
      <c r="U10" s="6">
        <v>7</v>
      </c>
      <c r="V10" s="120"/>
    </row>
    <row r="11" spans="2:22" ht="18" customHeight="1">
      <c r="B11" s="9" t="s">
        <v>25</v>
      </c>
      <c r="C11" s="107" t="s">
        <v>26</v>
      </c>
      <c r="D11" s="96"/>
      <c r="E11" s="96"/>
      <c r="F11" s="96"/>
      <c r="G11" s="96"/>
      <c r="H11" s="96"/>
      <c r="I11" s="98"/>
      <c r="J11" s="95" t="s">
        <v>27</v>
      </c>
      <c r="K11" s="96"/>
      <c r="L11" s="96"/>
      <c r="M11" s="96"/>
      <c r="N11" s="97"/>
      <c r="P11" s="3"/>
      <c r="Q11" s="6"/>
      <c r="R11" s="6"/>
      <c r="S11" s="6">
        <v>33</v>
      </c>
      <c r="T11" s="6">
        <v>11</v>
      </c>
      <c r="U11" s="6">
        <v>8</v>
      </c>
      <c r="V11" s="14"/>
    </row>
    <row r="12" spans="2:22" ht="18" customHeight="1">
      <c r="B12" s="6" t="s">
        <v>28</v>
      </c>
      <c r="C12" s="10" t="s">
        <v>88</v>
      </c>
      <c r="D12" s="96" t="s">
        <v>87</v>
      </c>
      <c r="E12" s="96"/>
      <c r="F12" s="96"/>
      <c r="G12" s="96"/>
      <c r="H12" s="96"/>
      <c r="I12" s="98"/>
      <c r="J12" s="11" t="s">
        <v>86</v>
      </c>
      <c r="K12" s="12" t="s">
        <v>85</v>
      </c>
      <c r="L12" s="12"/>
      <c r="M12" s="12"/>
      <c r="N12" s="13"/>
      <c r="P12" s="3"/>
      <c r="Q12" s="6"/>
      <c r="R12" s="6"/>
      <c r="S12" s="6">
        <v>34</v>
      </c>
      <c r="T12" s="6">
        <v>12</v>
      </c>
      <c r="U12" s="6">
        <v>9</v>
      </c>
      <c r="V12" s="14"/>
    </row>
    <row r="13" spans="2:22" ht="18" customHeight="1">
      <c r="P13" s="3"/>
      <c r="Q13" s="14"/>
      <c r="R13" s="6"/>
      <c r="S13" s="6">
        <v>35</v>
      </c>
      <c r="T13" s="6">
        <v>1</v>
      </c>
      <c r="U13" s="6">
        <v>10</v>
      </c>
      <c r="V13" s="14"/>
    </row>
    <row r="14" spans="2:22" ht="18" customHeight="1">
      <c r="B14" s="15" t="s">
        <v>29</v>
      </c>
      <c r="C14" s="16" t="s">
        <v>84</v>
      </c>
      <c r="D14" s="99" t="s">
        <v>14</v>
      </c>
      <c r="E14" s="99"/>
      <c r="F14" s="99"/>
      <c r="G14" s="99"/>
      <c r="H14" s="99"/>
      <c r="I14" s="100"/>
      <c r="J14" s="101" t="s">
        <v>24</v>
      </c>
      <c r="K14" s="102"/>
      <c r="L14" s="102"/>
      <c r="M14" s="102"/>
      <c r="N14" s="102"/>
      <c r="P14" s="3"/>
      <c r="Q14" s="14"/>
      <c r="R14" s="6"/>
      <c r="S14" s="6">
        <v>36</v>
      </c>
      <c r="T14" s="6">
        <v>2</v>
      </c>
      <c r="U14" s="6">
        <v>11</v>
      </c>
      <c r="V14" s="5" t="s">
        <v>8</v>
      </c>
    </row>
    <row r="15" spans="2:22" ht="18" customHeight="1">
      <c r="B15" s="9" t="s">
        <v>30</v>
      </c>
      <c r="C15" s="103" t="s">
        <v>13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P15" s="3"/>
      <c r="Q15" s="14" t="s">
        <v>83</v>
      </c>
      <c r="R15" s="6"/>
      <c r="S15" s="6">
        <v>37</v>
      </c>
      <c r="T15" s="14">
        <v>3</v>
      </c>
      <c r="U15" s="6">
        <v>12</v>
      </c>
      <c r="V15" s="17" t="s">
        <v>31</v>
      </c>
    </row>
    <row r="16" spans="2:22" ht="18" customHeight="1">
      <c r="B16" s="18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P16" s="3"/>
      <c r="Q16" s="19"/>
      <c r="R16" s="20"/>
      <c r="S16" s="20"/>
      <c r="T16" s="19"/>
      <c r="U16" s="6">
        <v>13</v>
      </c>
      <c r="V16" s="17" t="s">
        <v>11</v>
      </c>
    </row>
    <row r="17" spans="2:22" ht="18" customHeight="1">
      <c r="P17" s="3"/>
      <c r="Q17" s="6"/>
      <c r="R17" s="21"/>
      <c r="S17" s="17"/>
      <c r="T17" s="6"/>
      <c r="U17" s="6">
        <v>14</v>
      </c>
      <c r="V17" s="6"/>
    </row>
    <row r="18" spans="2:22" ht="18" customHeight="1">
      <c r="B18" s="9"/>
      <c r="C18" s="22" t="s">
        <v>32</v>
      </c>
      <c r="D18" s="23">
        <v>26</v>
      </c>
      <c r="E18" s="24" t="s">
        <v>2</v>
      </c>
      <c r="F18" s="23">
        <v>10</v>
      </c>
      <c r="G18" s="24" t="s">
        <v>33</v>
      </c>
      <c r="H18" s="23">
        <v>1</v>
      </c>
      <c r="I18" s="24" t="s">
        <v>34</v>
      </c>
      <c r="J18" s="25"/>
      <c r="K18" s="26"/>
      <c r="M18" s="27"/>
      <c r="P18" s="3"/>
      <c r="Q18" s="28"/>
      <c r="R18" s="21"/>
      <c r="S18" s="17"/>
      <c r="T18" s="6"/>
      <c r="U18" s="6">
        <v>15</v>
      </c>
      <c r="V18" s="5" t="s">
        <v>35</v>
      </c>
    </row>
    <row r="19" spans="2:22" ht="18" customHeight="1">
      <c r="B19" s="29" t="s">
        <v>36</v>
      </c>
      <c r="C19" s="105" t="s">
        <v>82</v>
      </c>
      <c r="D19" s="106"/>
      <c r="E19" s="106"/>
      <c r="F19" s="106"/>
      <c r="G19" s="106"/>
      <c r="H19" s="106"/>
      <c r="I19" s="106"/>
      <c r="J19" s="30">
        <v>31</v>
      </c>
      <c r="K19" s="31" t="s">
        <v>37</v>
      </c>
      <c r="M19"/>
      <c r="P19" s="3"/>
      <c r="Q19" s="32"/>
      <c r="R19" s="21"/>
      <c r="S19" s="17"/>
      <c r="T19" s="6"/>
      <c r="U19" s="6">
        <v>16</v>
      </c>
      <c r="V19" s="17" t="s">
        <v>38</v>
      </c>
    </row>
    <row r="20" spans="2:22" ht="18" customHeight="1">
      <c r="B20" s="18"/>
      <c r="C20" s="33" t="s">
        <v>32</v>
      </c>
      <c r="D20" s="34">
        <v>26</v>
      </c>
      <c r="E20" s="35" t="s">
        <v>2</v>
      </c>
      <c r="F20" s="34">
        <v>10</v>
      </c>
      <c r="G20" s="35" t="s">
        <v>33</v>
      </c>
      <c r="H20" s="34">
        <v>31</v>
      </c>
      <c r="I20" s="35" t="s">
        <v>34</v>
      </c>
      <c r="J20" s="36"/>
      <c r="K20" s="37"/>
      <c r="P20" s="3"/>
      <c r="U20" s="6">
        <v>17</v>
      </c>
      <c r="V20" s="17" t="s">
        <v>39</v>
      </c>
    </row>
    <row r="21" spans="2:22" ht="18" customHeight="1">
      <c r="P21" s="3"/>
      <c r="U21" s="6">
        <v>18</v>
      </c>
      <c r="V21" s="17" t="s">
        <v>40</v>
      </c>
    </row>
    <row r="22" spans="2:22" ht="18" customHeight="1">
      <c r="B22" s="9" t="s">
        <v>41</v>
      </c>
      <c r="C22" s="38" t="s">
        <v>81</v>
      </c>
      <c r="D22" s="87">
        <v>41915</v>
      </c>
      <c r="E22" s="87"/>
      <c r="F22" s="39" t="s">
        <v>42</v>
      </c>
      <c r="G22" s="40" t="s">
        <v>43</v>
      </c>
      <c r="H22" s="41">
        <v>0.46180555555555558</v>
      </c>
      <c r="I22" s="40" t="s">
        <v>44</v>
      </c>
      <c r="J22" s="41">
        <v>0.61458333333333337</v>
      </c>
      <c r="K22" s="42" t="s">
        <v>45</v>
      </c>
      <c r="L22" s="43">
        <f>J22-H22</f>
        <v>0.15277777777777779</v>
      </c>
      <c r="M22" s="44" t="s">
        <v>79</v>
      </c>
      <c r="N22" s="45"/>
      <c r="P22" s="3"/>
      <c r="U22" s="6">
        <v>19</v>
      </c>
      <c r="V22" s="17" t="s">
        <v>46</v>
      </c>
    </row>
    <row r="23" spans="2:22" ht="18" customHeight="1">
      <c r="B23" s="29"/>
      <c r="C23" s="38" t="s">
        <v>47</v>
      </c>
      <c r="D23" s="87">
        <v>41919</v>
      </c>
      <c r="E23" s="87"/>
      <c r="F23" s="39" t="s">
        <v>40</v>
      </c>
      <c r="G23" s="46" t="s">
        <v>48</v>
      </c>
      <c r="H23" s="41">
        <v>0.46875</v>
      </c>
      <c r="I23" s="46" t="s">
        <v>48</v>
      </c>
      <c r="J23" s="41">
        <v>0.61805555555555558</v>
      </c>
      <c r="K23" s="47" t="s">
        <v>49</v>
      </c>
      <c r="L23" s="43">
        <f>J23-H23</f>
        <v>0.14930555555555558</v>
      </c>
      <c r="M23" s="44" t="s">
        <v>79</v>
      </c>
      <c r="N23" s="45"/>
      <c r="P23" s="3"/>
      <c r="U23" s="6">
        <v>20</v>
      </c>
      <c r="V23" s="17" t="s">
        <v>50</v>
      </c>
    </row>
    <row r="24" spans="2:22" ht="18" customHeight="1">
      <c r="B24" s="29"/>
      <c r="C24" s="38" t="s">
        <v>51</v>
      </c>
      <c r="D24" s="87">
        <v>41922</v>
      </c>
      <c r="E24" s="87"/>
      <c r="F24" s="39" t="s">
        <v>42</v>
      </c>
      <c r="G24" s="46"/>
      <c r="H24" s="41">
        <v>0.46527777777777773</v>
      </c>
      <c r="I24" s="46"/>
      <c r="J24" s="41">
        <v>0.60763888888888895</v>
      </c>
      <c r="K24" s="46" t="s">
        <v>80</v>
      </c>
      <c r="L24" s="43">
        <f>J24-H24</f>
        <v>0.14236111111111122</v>
      </c>
      <c r="M24" s="44" t="s">
        <v>79</v>
      </c>
      <c r="N24" s="45"/>
      <c r="P24" s="3"/>
      <c r="U24" s="6">
        <v>21</v>
      </c>
      <c r="V24" s="17" t="s">
        <v>42</v>
      </c>
    </row>
    <row r="25" spans="2:22" ht="18" customHeight="1">
      <c r="B25" s="29"/>
      <c r="C25" s="38" t="s">
        <v>52</v>
      </c>
      <c r="D25" s="87">
        <v>41926</v>
      </c>
      <c r="E25" s="87"/>
      <c r="F25" s="39" t="s">
        <v>40</v>
      </c>
      <c r="G25" s="46"/>
      <c r="H25" s="41">
        <v>0.45833333333333331</v>
      </c>
      <c r="I25" s="46"/>
      <c r="J25" s="41">
        <v>0.60416666666666663</v>
      </c>
      <c r="K25" s="48"/>
      <c r="L25" s="43">
        <f>J25-H25</f>
        <v>0.14583333333333331</v>
      </c>
      <c r="M25" s="44" t="s">
        <v>79</v>
      </c>
      <c r="N25" s="45"/>
      <c r="P25" s="3"/>
      <c r="U25" s="6">
        <v>22</v>
      </c>
      <c r="V25" s="17" t="s">
        <v>53</v>
      </c>
    </row>
    <row r="26" spans="2:22" ht="18" customHeight="1">
      <c r="B26" s="29"/>
      <c r="C26" s="38" t="s">
        <v>54</v>
      </c>
      <c r="D26" s="87">
        <v>41929</v>
      </c>
      <c r="E26" s="87"/>
      <c r="F26" s="39" t="s">
        <v>42</v>
      </c>
      <c r="G26" s="46"/>
      <c r="H26" s="41">
        <v>0.44791666666666669</v>
      </c>
      <c r="I26" s="46"/>
      <c r="J26" s="41">
        <v>0.59722222222222221</v>
      </c>
      <c r="K26" s="48"/>
      <c r="L26" s="43">
        <f>J26-H26</f>
        <v>0.14930555555555552</v>
      </c>
      <c r="M26" s="44" t="s">
        <v>79</v>
      </c>
      <c r="N26" s="45"/>
      <c r="P26" s="3"/>
      <c r="U26" s="6">
        <v>23</v>
      </c>
      <c r="V26" s="6"/>
    </row>
    <row r="27" spans="2:22" ht="18" customHeight="1">
      <c r="B27" s="29"/>
      <c r="C27" s="38" t="s">
        <v>55</v>
      </c>
      <c r="D27" s="87">
        <v>41933</v>
      </c>
      <c r="E27" s="87"/>
      <c r="F27" s="39" t="s">
        <v>40</v>
      </c>
      <c r="G27" s="46"/>
      <c r="H27" s="41">
        <v>0.4513888888888889</v>
      </c>
      <c r="I27" s="46"/>
      <c r="J27" s="41">
        <v>0.60069444444444442</v>
      </c>
      <c r="K27" s="48"/>
      <c r="L27" s="43">
        <f>J27-H27</f>
        <v>0.14930555555555552</v>
      </c>
      <c r="M27" s="44" t="s">
        <v>79</v>
      </c>
      <c r="N27" s="45"/>
      <c r="P27" s="3"/>
      <c r="U27" s="6">
        <v>24</v>
      </c>
      <c r="V27" s="6"/>
    </row>
    <row r="28" spans="2:22" ht="18" customHeight="1">
      <c r="B28" s="29"/>
      <c r="C28" s="38" t="s">
        <v>56</v>
      </c>
      <c r="D28" s="87">
        <v>41936</v>
      </c>
      <c r="E28" s="87"/>
      <c r="F28" s="39" t="s">
        <v>42</v>
      </c>
      <c r="G28" s="46"/>
      <c r="H28" s="41">
        <v>0.44791666666666669</v>
      </c>
      <c r="I28" s="46"/>
      <c r="J28" s="41">
        <v>0.59722222222222221</v>
      </c>
      <c r="K28" s="48"/>
      <c r="L28" s="43">
        <f>J28-H28</f>
        <v>0.14930555555555552</v>
      </c>
      <c r="M28" s="44" t="s">
        <v>79</v>
      </c>
      <c r="N28" s="45"/>
      <c r="P28" s="3"/>
      <c r="U28" s="6">
        <v>25</v>
      </c>
      <c r="V28" s="6"/>
    </row>
    <row r="29" spans="2:22" ht="18" customHeight="1">
      <c r="B29" s="29"/>
      <c r="C29" s="38" t="s">
        <v>57</v>
      </c>
      <c r="D29" s="87">
        <v>41940</v>
      </c>
      <c r="E29" s="87"/>
      <c r="F29" s="39" t="s">
        <v>40</v>
      </c>
      <c r="G29" s="46"/>
      <c r="H29" s="41">
        <v>0.45833333333333331</v>
      </c>
      <c r="I29" s="46"/>
      <c r="J29" s="41">
        <v>0.59722222222222221</v>
      </c>
      <c r="K29" s="48"/>
      <c r="L29" s="43">
        <f>J29-H29</f>
        <v>0.1388888888888889</v>
      </c>
      <c r="M29" s="44" t="s">
        <v>79</v>
      </c>
      <c r="N29" s="45"/>
      <c r="P29" s="3"/>
      <c r="U29" s="6">
        <v>26</v>
      </c>
      <c r="V29" s="6"/>
    </row>
    <row r="30" spans="2:22" ht="18" customHeight="1">
      <c r="B30" s="29"/>
      <c r="C30" s="38" t="s">
        <v>58</v>
      </c>
      <c r="D30" s="87">
        <v>41943</v>
      </c>
      <c r="E30" s="87"/>
      <c r="F30" s="39" t="s">
        <v>42</v>
      </c>
      <c r="G30" s="46"/>
      <c r="H30" s="41">
        <v>0.4513888888888889</v>
      </c>
      <c r="I30" s="46"/>
      <c r="J30" s="41">
        <v>0.59375</v>
      </c>
      <c r="K30" s="48"/>
      <c r="L30" s="43">
        <f>J30-H30</f>
        <v>0.1423611111111111</v>
      </c>
      <c r="M30" s="44" t="s">
        <v>79</v>
      </c>
      <c r="N30" s="45"/>
      <c r="P30" s="3"/>
      <c r="U30" s="6">
        <v>27</v>
      </c>
      <c r="V30" s="6"/>
    </row>
    <row r="31" spans="2:22" ht="18" customHeight="1">
      <c r="B31" s="29"/>
      <c r="C31" s="38" t="s">
        <v>59</v>
      </c>
      <c r="D31" s="87"/>
      <c r="E31" s="87"/>
      <c r="F31" s="39"/>
      <c r="G31" s="46"/>
      <c r="H31" s="49"/>
      <c r="I31" s="46"/>
      <c r="J31" s="49"/>
      <c r="K31" s="48"/>
      <c r="L31" s="43">
        <f>J31-H31</f>
        <v>0</v>
      </c>
      <c r="M31" s="44" t="s">
        <v>79</v>
      </c>
      <c r="N31" s="45"/>
      <c r="P31" s="3"/>
      <c r="U31" s="6">
        <v>28</v>
      </c>
      <c r="V31" s="6"/>
    </row>
    <row r="32" spans="2:22" ht="18" customHeight="1">
      <c r="B32" s="29"/>
      <c r="C32" s="38" t="s">
        <v>60</v>
      </c>
      <c r="D32" s="87"/>
      <c r="E32" s="87"/>
      <c r="F32" s="39"/>
      <c r="G32" s="46"/>
      <c r="H32" s="49"/>
      <c r="I32" s="46"/>
      <c r="J32" s="49"/>
      <c r="K32" s="48"/>
      <c r="L32" s="43">
        <f>J32-H32</f>
        <v>0</v>
      </c>
      <c r="M32" s="44" t="s">
        <v>79</v>
      </c>
      <c r="N32" s="45"/>
      <c r="P32" s="3"/>
      <c r="U32" s="6">
        <v>29</v>
      </c>
      <c r="V32" s="6"/>
    </row>
    <row r="33" spans="2:22" ht="18" customHeight="1">
      <c r="B33" s="29"/>
      <c r="C33" s="38" t="s">
        <v>61</v>
      </c>
      <c r="D33" s="87"/>
      <c r="E33" s="87"/>
      <c r="F33" s="39"/>
      <c r="G33" s="50"/>
      <c r="H33" s="49"/>
      <c r="I33" s="50"/>
      <c r="J33" s="49"/>
      <c r="K33" s="51"/>
      <c r="L33" s="43">
        <f>J33-H33</f>
        <v>0</v>
      </c>
      <c r="M33" s="44" t="s">
        <v>79</v>
      </c>
      <c r="N33" s="45"/>
      <c r="P33" s="3"/>
      <c r="U33" s="6">
        <v>30</v>
      </c>
      <c r="V33" s="6"/>
    </row>
    <row r="34" spans="2:22" ht="18" customHeight="1">
      <c r="B34" s="18"/>
      <c r="C34" s="80" t="s">
        <v>62</v>
      </c>
      <c r="D34" s="88"/>
      <c r="E34" s="88"/>
      <c r="F34" s="52"/>
      <c r="G34" s="53"/>
      <c r="H34" s="53"/>
      <c r="I34" s="53"/>
      <c r="J34" s="53"/>
      <c r="K34" s="54" t="s">
        <v>63</v>
      </c>
      <c r="L34" s="55">
        <f>SUM(L22:L33)</f>
        <v>1.3194444444444446</v>
      </c>
      <c r="M34" s="56" t="s">
        <v>78</v>
      </c>
      <c r="N34" s="57">
        <f>CEILING(L34,"0:30")</f>
        <v>1.3333333333333333</v>
      </c>
      <c r="P34" s="3"/>
      <c r="U34" s="6">
        <v>31</v>
      </c>
      <c r="V34" s="6"/>
    </row>
    <row r="35" spans="2:22" ht="18" customHeight="1">
      <c r="B35" s="58"/>
      <c r="C35" s="81"/>
      <c r="D35" s="59"/>
      <c r="E35" s="59"/>
      <c r="F35" s="60"/>
      <c r="G35" s="61"/>
      <c r="M35"/>
      <c r="N35" s="1"/>
      <c r="P35" s="3"/>
    </row>
    <row r="36" spans="2:22" ht="18" customHeight="1">
      <c r="P36" s="3"/>
    </row>
    <row r="37" spans="2:22" ht="18" customHeight="1">
      <c r="B37" s="62" t="s">
        <v>64</v>
      </c>
      <c r="C37" s="89" t="s">
        <v>5</v>
      </c>
      <c r="D37" s="90"/>
      <c r="G37" s="63"/>
      <c r="H37" s="91" t="s">
        <v>65</v>
      </c>
      <c r="I37" s="91"/>
      <c r="L37" s="64"/>
      <c r="M37" s="64"/>
      <c r="P37" s="3"/>
    </row>
    <row r="38" spans="2:22" ht="18" customHeight="1">
      <c r="B38" s="65" t="s">
        <v>66</v>
      </c>
      <c r="C38" s="92">
        <v>17700</v>
      </c>
      <c r="D38" s="92"/>
      <c r="E38" s="66" t="s">
        <v>67</v>
      </c>
      <c r="F38" s="6">
        <v>1.08</v>
      </c>
      <c r="G38" s="67" t="s">
        <v>77</v>
      </c>
      <c r="H38" s="93">
        <f>N34</f>
        <v>1.3333333333333333</v>
      </c>
      <c r="I38" s="94"/>
      <c r="J38" s="68" t="s">
        <v>76</v>
      </c>
      <c r="K38" s="69">
        <v>2.0833333333333332E-2</v>
      </c>
      <c r="L38" s="70" t="s">
        <v>68</v>
      </c>
      <c r="M38" s="71"/>
      <c r="P38" s="3"/>
    </row>
    <row r="39" spans="2:22" ht="18" customHeight="1">
      <c r="B39" s="72"/>
      <c r="C39" s="66"/>
      <c r="D39" s="66"/>
      <c r="E39" s="66"/>
      <c r="F39" s="67"/>
      <c r="G39" s="73"/>
      <c r="H39" s="73"/>
      <c r="I39" s="68"/>
      <c r="J39" s="74"/>
      <c r="K39" s="68"/>
      <c r="L39" s="86">
        <f>INT(C38*F38*(H38/K38))</f>
        <v>1223424</v>
      </c>
      <c r="M39" s="86"/>
      <c r="N39" t="s">
        <v>69</v>
      </c>
      <c r="P39" s="3"/>
    </row>
    <row r="40" spans="2:22" ht="18" customHeight="1">
      <c r="B40" s="63"/>
      <c r="J40" s="75" t="s">
        <v>70</v>
      </c>
      <c r="K40" s="76" t="s">
        <v>75</v>
      </c>
      <c r="L40" s="82">
        <f>ROUNDDOWN(L39,-1)</f>
        <v>1223420</v>
      </c>
      <c r="M40" s="83"/>
      <c r="N40" t="s">
        <v>69</v>
      </c>
      <c r="P40" s="3"/>
    </row>
    <row r="41" spans="2:22" ht="18" customHeight="1">
      <c r="B41" s="63"/>
      <c r="J41" s="75"/>
      <c r="K41" s="76"/>
      <c r="L41" s="84" t="s">
        <v>71</v>
      </c>
      <c r="M41" s="85"/>
      <c r="P41" s="3"/>
    </row>
    <row r="42" spans="2:22" ht="18" customHeight="1">
      <c r="B42" s="63"/>
      <c r="J42" s="75"/>
      <c r="K42" s="76"/>
      <c r="L42" s="77"/>
      <c r="M42" s="77"/>
      <c r="P42" s="3"/>
    </row>
    <row r="43" spans="2:22" ht="18" customHeight="1">
      <c r="B43" s="63"/>
      <c r="J43" s="75"/>
      <c r="P43" s="3"/>
    </row>
    <row r="44" spans="2:22" ht="18" customHeight="1">
      <c r="B44" s="63"/>
      <c r="J44" s="75"/>
      <c r="P44" s="3"/>
    </row>
    <row r="45" spans="2:22" ht="18" customHeight="1">
      <c r="P45" s="3"/>
    </row>
    <row r="46" spans="2:22" ht="18" customHeight="1">
      <c r="B46" t="s">
        <v>72</v>
      </c>
      <c r="P46" s="3"/>
    </row>
    <row r="47" spans="2:22" ht="18" customHeight="1">
      <c r="B47" s="78"/>
      <c r="C47" t="s">
        <v>73</v>
      </c>
      <c r="P47" s="3"/>
    </row>
    <row r="48" spans="2:22" ht="18" customHeight="1">
      <c r="B48" s="79"/>
      <c r="C48" t="s">
        <v>74</v>
      </c>
      <c r="P48" s="3"/>
    </row>
    <row r="49" customFormat="1" ht="18" customHeight="1"/>
    <row r="50" customFormat="1" ht="15" customHeight="1"/>
    <row r="51" customFormat="1" ht="15" customHeight="1"/>
    <row r="52" customFormat="1" ht="15" customHeight="1"/>
    <row r="53" customFormat="1" ht="15" customHeight="1"/>
    <row r="54" customFormat="1" ht="15" customHeight="1"/>
    <row r="55" customFormat="1" ht="15" customHeight="1"/>
    <row r="56" customFormat="1" ht="15" customHeight="1"/>
    <row r="57" customFormat="1" ht="15" customHeight="1"/>
    <row r="58" customFormat="1" ht="15" customHeight="1"/>
    <row r="59" customFormat="1" ht="15" customHeight="1"/>
    <row r="60" customFormat="1" ht="15" customHeight="1"/>
    <row r="61" customFormat="1" ht="15" customHeight="1"/>
  </sheetData>
  <mergeCells count="37">
    <mergeCell ref="C15:N15"/>
    <mergeCell ref="C16:N16"/>
    <mergeCell ref="D25:E25"/>
    <mergeCell ref="D26:E26"/>
    <mergeCell ref="D22:E22"/>
    <mergeCell ref="D23:E23"/>
    <mergeCell ref="D24:E24"/>
    <mergeCell ref="C19:I19"/>
    <mergeCell ref="L41:M41"/>
    <mergeCell ref="C38:D38"/>
    <mergeCell ref="L39:M39"/>
    <mergeCell ref="L40:M40"/>
    <mergeCell ref="D34:E34"/>
    <mergeCell ref="C37:D37"/>
    <mergeCell ref="D30:E30"/>
    <mergeCell ref="D31:E31"/>
    <mergeCell ref="D32:E32"/>
    <mergeCell ref="D33:E33"/>
    <mergeCell ref="H38:I38"/>
    <mergeCell ref="H37:I37"/>
    <mergeCell ref="J10:N10"/>
    <mergeCell ref="C11:I11"/>
    <mergeCell ref="J11:N11"/>
    <mergeCell ref="D12:I12"/>
    <mergeCell ref="M5:N5"/>
    <mergeCell ref="M4:N4"/>
    <mergeCell ref="B4:H4"/>
    <mergeCell ref="C5:H5"/>
    <mergeCell ref="D27:E27"/>
    <mergeCell ref="D28:E28"/>
    <mergeCell ref="D29:E29"/>
    <mergeCell ref="I4:L4"/>
    <mergeCell ref="K5:L5"/>
    <mergeCell ref="I5:J5"/>
    <mergeCell ref="D14:I14"/>
    <mergeCell ref="J14:N14"/>
    <mergeCell ref="C10:I10"/>
  </mergeCells>
  <phoneticPr fontId="3"/>
  <dataValidations count="10">
    <dataValidation type="list" allowBlank="1" showInputMessage="1" showErrorMessage="1" sqref="C15:N15">
      <formula1>$C$5</formula1>
    </dataValidation>
    <dataValidation type="list" allowBlank="1" showInputMessage="1" showErrorMessage="1" sqref="J14">
      <formula1>$R$4:$R$15</formula1>
    </dataValidation>
    <dataValidation type="list" allowBlank="1" showInputMessage="1" showErrorMessage="1" sqref="D14:I14">
      <formula1>$Q$4:$Q$14</formula1>
    </dataValidation>
    <dataValidation type="list" allowBlank="1" showInputMessage="1" showErrorMessage="1" sqref="M5">
      <formula1>$V$15:$V$16</formula1>
    </dataValidation>
    <dataValidation type="list" allowBlank="1" showInputMessage="1" showErrorMessage="1" sqref="F22:F33">
      <formula1>$V$19:$V$25</formula1>
    </dataValidation>
    <dataValidation type="list" allowBlank="1" showInputMessage="1" showErrorMessage="1" sqref="B37">
      <formula1>$B$5:$B$7</formula1>
    </dataValidation>
    <dataValidation type="list" allowBlank="1" showInputMessage="1" showErrorMessage="1" sqref="C38">
      <formula1>$V$4:$V$13</formula1>
    </dataValidation>
    <dataValidation type="list" allowBlank="1" showInputMessage="1" showErrorMessage="1" sqref="F18 F20">
      <formula1>$T$4:$T$15</formula1>
    </dataValidation>
    <dataValidation type="list" allowBlank="1" showInputMessage="1" showErrorMessage="1" sqref="D18 D20">
      <formula1>$S$4:$S$15</formula1>
    </dataValidation>
    <dataValidation type="list" allowBlank="1" showInputMessage="1" showErrorMessage="1" sqref="H18 H20">
      <formula1>$U$4:$U$34</formula1>
    </dataValidation>
  </dataValidations>
  <printOptions horizontalCentered="1"/>
  <pageMargins left="0.51181102362204722" right="0.35433070866141736" top="0.42" bottom="0.21" header="0.19685039370078741" footer="0.19685039370078741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ガントリークレーン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dcterms:created xsi:type="dcterms:W3CDTF">2014-03-25T04:40:44Z</dcterms:created>
  <dcterms:modified xsi:type="dcterms:W3CDTF">2014-12-10T07:31:28Z</dcterms:modified>
</cp:coreProperties>
</file>