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 activeTab="3"/>
  </bookViews>
  <sheets>
    <sheet name="小学校1-3年生用 " sheetId="1" r:id="rId1"/>
    <sheet name="小学校4-6年生用" sheetId="6" r:id="rId2"/>
    <sheet name="中学校用" sheetId="4" r:id="rId3"/>
    <sheet name="記入例" sheetId="5" r:id="rId4"/>
  </sheets>
  <definedNames>
    <definedName name="_xlnm.Print_Area" localSheetId="0">'小学校1-3年生用 '!$A$1:$U$45</definedName>
    <definedName name="_xlnm.Print_Area" localSheetId="2">中学校用!$A$1:$U$49</definedName>
    <definedName name="_xlnm.Print_Area" localSheetId="3">記入例!$A$1:$V$91</definedName>
    <definedName name="_xlnm.Print_Area" localSheetId="1">'小学校4-6年生用'!$A$1:$U$45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<sst xmlns="http://schemas.openxmlformats.org/spreadsheetml/2006/main" xmlns:r="http://schemas.openxmlformats.org/officeDocument/2006/relationships" count="99" uniqueCount="99">
  <si>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２年</t>
    <rPh sb="1" eb="2">
      <t>ネン</t>
    </rPh>
    <phoneticPr fontId="1"/>
  </si>
  <si>
    <t>小１年</t>
    <rPh sb="0" eb="1">
      <t>ショウ</t>
    </rPh>
    <rPh sb="2" eb="3">
      <t>ネン</t>
    </rPh>
    <phoneticPr fontId="1"/>
  </si>
  <si>
    <t>２．種目別評価（●または○の個数）</t>
    <rPh sb="2" eb="5">
      <t>シュモクベツ</t>
    </rPh>
    <rPh sb="5" eb="7">
      <t>ヒョウカ</t>
    </rPh>
    <rPh sb="14" eb="16">
      <t>コスウ</t>
    </rPh>
    <phoneticPr fontId="1"/>
  </si>
  <si>
    <t>〇月　～　〇月</t>
    <rPh sb="1" eb="2">
      <t>ツキ</t>
    </rPh>
    <phoneticPr fontId="1"/>
  </si>
  <si>
    <t>５．本年度の「（Ａ＋Ｂ）-（Ｄ＋Ｅ）率」</t>
    <rPh sb="2" eb="5">
      <t>ホンネンド</t>
    </rPh>
    <rPh sb="18" eb="19">
      <t>リツ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</si>
  <si>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</si>
  <si>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</si>
  <si>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ｍ</t>
  </si>
  <si>
    <t>男　子</t>
    <rPh sb="0" eb="1">
      <t>オトコ</t>
    </rPh>
    <rPh sb="2" eb="3">
      <t>コ</t>
    </rPh>
    <phoneticPr fontId="1"/>
  </si>
  <si>
    <t>県平均</t>
    <rPh sb="0" eb="1">
      <t>ケン</t>
    </rPh>
    <rPh sb="1" eb="3">
      <t>ヘイキン</t>
    </rPh>
    <phoneticPr fontId="1"/>
  </si>
  <si>
    <t>５年</t>
    <rPh sb="1" eb="2">
      <t>ネン</t>
    </rPh>
    <phoneticPr fontId="1"/>
  </si>
  <si>
    <t>小４</t>
    <rPh sb="0" eb="1">
      <t>ショウ</t>
    </rPh>
    <phoneticPr fontId="1"/>
  </si>
  <si>
    <t>小２</t>
    <rPh sb="0" eb="1">
      <t>ショウ</t>
    </rPh>
    <phoneticPr fontId="1"/>
  </si>
  <si>
    <t>※対象児童数は、全種目実施し、体力合計点が算出された児童の合計人数を記載します。</t>
    <rPh sb="1" eb="3">
      <t>タイショウ</t>
    </rPh>
    <rPh sb="3" eb="5">
      <t>ジドウ</t>
    </rPh>
    <rPh sb="5" eb="6">
      <t>スウ</t>
    </rPh>
    <rPh sb="8" eb="11">
      <t>ゼンシュモク</t>
    </rPh>
    <rPh sb="11" eb="13">
      <t>ジッシ</t>
    </rPh>
    <rPh sb="15" eb="17">
      <t>タイリョク</t>
    </rPh>
    <rPh sb="17" eb="19">
      <t>ゴウケイ</t>
    </rPh>
    <rPh sb="19" eb="20">
      <t>テン</t>
    </rPh>
    <rPh sb="21" eb="23">
      <t>サンシュツ</t>
    </rPh>
    <rPh sb="26" eb="28">
      <t>ジドウ</t>
    </rPh>
    <rPh sb="29" eb="31">
      <t>ゴウケイ</t>
    </rPh>
    <rPh sb="31" eb="33">
      <t>ニンズウ</t>
    </rPh>
    <rPh sb="34" eb="36">
      <t>キサイ</t>
    </rPh>
    <phoneticPr fontId="1"/>
  </si>
  <si>
    <t>令和４年度</t>
    <rPh sb="0" eb="2">
      <t>レイワ</t>
    </rPh>
    <rPh sb="3" eb="5">
      <t>ネンド</t>
    </rPh>
    <phoneticPr fontId="1"/>
  </si>
  <si>
    <t>本年度記録</t>
    <rPh sb="0" eb="3">
      <t>ホンネンド</t>
    </rPh>
    <rPh sb="3" eb="5">
      <t>キロク</t>
    </rPh>
    <phoneticPr fontId="1"/>
  </si>
  <si>
    <t>小５</t>
    <rPh sb="0" eb="1">
      <t>ショウ</t>
    </rPh>
    <phoneticPr fontId="1"/>
  </si>
  <si>
    <t>中２</t>
    <rPh sb="0" eb="1">
      <t>ナカ</t>
    </rPh>
    <phoneticPr fontId="1"/>
  </si>
  <si>
    <t>３．体力合計点</t>
    <rPh sb="2" eb="4">
      <t>タイリョク</t>
    </rPh>
    <rPh sb="4" eb="6">
      <t>ゴウケイ</t>
    </rPh>
    <rPh sb="6" eb="7">
      <t>テン</t>
    </rPh>
    <phoneticPr fontId="1"/>
  </si>
  <si>
    <t>〈空白〉→県平均を下回った</t>
    <rPh sb="1" eb="3">
      <t>クウハク</t>
    </rPh>
    <rPh sb="5" eb="6">
      <t>ケン</t>
    </rPh>
    <rPh sb="6" eb="8">
      <t>ヘイキン</t>
    </rPh>
    <rPh sb="9" eb="11">
      <t>シタマワ</t>
    </rPh>
    <phoneticPr fontId="1"/>
  </si>
  <si>
    <t>男子</t>
    <rPh sb="0" eb="2">
      <t>ダンシ</t>
    </rPh>
    <phoneticPr fontId="1"/>
  </si>
  <si>
    <t>小６</t>
    <rPh sb="0" eb="1">
      <t>ショウ</t>
    </rPh>
    <phoneticPr fontId="1"/>
  </si>
  <si>
    <t>Ｅ</t>
  </si>
  <si>
    <t>Ａ</t>
  </si>
  <si>
    <t>内容</t>
    <rPh sb="0" eb="2">
      <t>ナイヨウ</t>
    </rPh>
    <phoneticPr fontId="1"/>
  </si>
  <si>
    <t>Ｂ</t>
  </si>
  <si>
    <t>ｃｍ</t>
  </si>
  <si>
    <t>女　子</t>
    <rPh sb="0" eb="1">
      <t>オンナ</t>
    </rPh>
    <rPh sb="2" eb="3">
      <t>コ</t>
    </rPh>
    <phoneticPr fontId="1"/>
  </si>
  <si>
    <t>握力</t>
    <rPh sb="0" eb="2">
      <t>アクリョク</t>
    </rPh>
    <phoneticPr fontId="1"/>
  </si>
  <si>
    <t>自校</t>
    <rPh sb="0" eb="1">
      <t>ジ</t>
    </rPh>
    <rPh sb="1" eb="2">
      <t>コウ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</si>
  <si>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</si>
  <si>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</si>
  <si>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</si>
  <si>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</si>
  <si>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１年</t>
    <rPh sb="1" eb="2">
      <t>ネン</t>
    </rPh>
    <phoneticPr fontId="1"/>
  </si>
  <si>
    <t>○</t>
  </si>
  <si>
    <t>上体起こし</t>
    <rPh sb="0" eb="2">
      <t>ジョウタイ</t>
    </rPh>
    <rPh sb="2" eb="3">
      <t>オ</t>
    </rPh>
    <phoneticPr fontId="1"/>
  </si>
  <si>
    <t>●</t>
  </si>
  <si>
    <t>長座体前屈</t>
    <rPh sb="0" eb="2">
      <t>チョウザ</t>
    </rPh>
    <rPh sb="2" eb="3">
      <t>カラダ</t>
    </rPh>
    <rPh sb="3" eb="4">
      <t>マエ</t>
    </rPh>
    <rPh sb="4" eb="5">
      <t>クツ</t>
    </rPh>
    <phoneticPr fontId="1"/>
  </si>
  <si>
    <t>６年</t>
    <rPh sb="1" eb="2">
      <t>ネン</t>
    </rPh>
    <phoneticPr fontId="1"/>
  </si>
  <si>
    <t>対象児童数</t>
    <rPh sb="0" eb="2">
      <t>タイショウ</t>
    </rPh>
    <rPh sb="2" eb="4">
      <t>ジドウ</t>
    </rPh>
    <rPh sb="4" eb="5">
      <t>スウ</t>
    </rPh>
    <phoneticPr fontId="1"/>
  </si>
  <si>
    <t>総合評価</t>
    <rPh sb="0" eb="2">
      <t>ソウゴウ</t>
    </rPh>
    <rPh sb="2" eb="4">
      <t>ヒョウカ</t>
    </rPh>
    <phoneticPr fontId="1"/>
  </si>
  <si>
    <t>中１</t>
    <rPh sb="0" eb="1">
      <t>ナカ</t>
    </rPh>
    <phoneticPr fontId="1"/>
  </si>
  <si>
    <t>中３</t>
    <rPh sb="0" eb="1">
      <t>ナカ</t>
    </rPh>
    <phoneticPr fontId="1"/>
  </si>
  <si>
    <t>％</t>
  </si>
  <si>
    <t>人数</t>
    <rPh sb="0" eb="2">
      <t>ニンズウ</t>
    </rPh>
    <phoneticPr fontId="1"/>
  </si>
  <si>
    <t>回</t>
    <rPh sb="0" eb="1">
      <t>カイ</t>
    </rPh>
    <phoneticPr fontId="1"/>
  </si>
  <si>
    <t>〈空白〉・・前年度の自校の記録を下回った</t>
    <rPh sb="1" eb="3">
      <t>クウハク</t>
    </rPh>
    <rPh sb="7" eb="8">
      <t>トシ</t>
    </rPh>
    <rPh sb="8" eb="9">
      <t>ド</t>
    </rPh>
    <rPh sb="10" eb="11">
      <t>ジ</t>
    </rPh>
    <rPh sb="11" eb="12">
      <t>コウ</t>
    </rPh>
    <rPh sb="13" eb="15">
      <t>キロク</t>
    </rPh>
    <rPh sb="16" eb="18">
      <t>シタマワ</t>
    </rPh>
    <phoneticPr fontId="1"/>
  </si>
  <si>
    <t>Ｄ</t>
  </si>
  <si>
    <t>立ち幅
跳び</t>
    <rPh sb="0" eb="1">
      <t>タ</t>
    </rPh>
    <rPh sb="2" eb="3">
      <t>ハバ</t>
    </rPh>
    <rPh sb="4" eb="5">
      <t>ト</t>
    </rPh>
    <phoneticPr fontId="1"/>
  </si>
  <si>
    <t>ボール投げ</t>
    <rPh sb="3" eb="4">
      <t>ナ</t>
    </rPh>
    <phoneticPr fontId="1"/>
  </si>
  <si>
    <t>50ｍ走</t>
    <rPh sb="3" eb="4">
      <t>ハシ</t>
    </rPh>
    <phoneticPr fontId="1"/>
  </si>
  <si>
    <t xml:space="preserve">別紙様式１【小学校１－３年生用】            　　　　　　　　　　　　　　　　　　　　　　　令和５年度　体力・運動能力調査（自校分析表）　【小学校】       </t>
    <rPh sb="0" eb="2">
      <t>ベッシ</t>
    </rPh>
    <rPh sb="2" eb="4">
      <t>ヨウシキ</t>
    </rPh>
    <rPh sb="6" eb="9">
      <t>ショウガッコウ</t>
    </rPh>
    <rPh sb="12" eb="14">
      <t>ネンセイ</t>
    </rPh>
    <rPh sb="14" eb="15">
      <t>ヨウ</t>
    </rPh>
    <rPh sb="51" eb="53">
      <t>レイワ</t>
    </rPh>
    <rPh sb="54" eb="56">
      <t>ネンド</t>
    </rPh>
    <rPh sb="57" eb="59">
      <t>タイリョク</t>
    </rPh>
    <rPh sb="60" eb="62">
      <t>ウンドウ</t>
    </rPh>
    <rPh sb="62" eb="64">
      <t>ノウリョク</t>
    </rPh>
    <rPh sb="64" eb="66">
      <t>チョウサ</t>
    </rPh>
    <rPh sb="67" eb="68">
      <t>ジ</t>
    </rPh>
    <rPh sb="68" eb="69">
      <t>コウ</t>
    </rPh>
    <rPh sb="69" eb="71">
      <t>ブンセキ</t>
    </rPh>
    <rPh sb="71" eb="72">
      <t>ヒョウ</t>
    </rPh>
    <rPh sb="75" eb="78">
      <t>ショウガッコウ</t>
    </rPh>
    <phoneticPr fontId="1"/>
  </si>
  <si>
    <t>５．本年度の「（Ａ＋Ｂ）-（Ｄ＋Ｅ）率（％）」</t>
    <rPh sb="2" eb="5">
      <t>ホンネンド</t>
    </rPh>
    <rPh sb="18" eb="19">
      <t>リツ</t>
    </rPh>
    <phoneticPr fontId="1"/>
  </si>
  <si>
    <t>秒</t>
    <rPh sb="0" eb="1">
      <t>ビョウ</t>
    </rPh>
    <phoneticPr fontId="1"/>
  </si>
  <si>
    <t>反復横跳び</t>
    <rPh sb="0" eb="2">
      <t>ハンプク</t>
    </rPh>
    <rPh sb="2" eb="3">
      <t>ヨコ</t>
    </rPh>
    <rPh sb="3" eb="4">
      <t>ト</t>
    </rPh>
    <phoneticPr fontId="1"/>
  </si>
  <si>
    <t>Ｃ</t>
  </si>
  <si>
    <t>４年</t>
    <rPh sb="1" eb="2">
      <t>ネン</t>
    </rPh>
    <phoneticPr fontId="1"/>
  </si>
  <si>
    <t>１．各学年の種目別記録</t>
    <rPh sb="2" eb="5">
      <t>カクガクネン</t>
    </rPh>
    <rPh sb="6" eb="9">
      <t>シュモクベツ</t>
    </rPh>
    <rPh sb="9" eb="11">
      <t>キロク</t>
    </rPh>
    <phoneticPr fontId="1"/>
  </si>
  <si>
    <t>20ｍシャトルラン</t>
  </si>
  <si>
    <t>前年度県平均比</t>
    <rPh sb="3" eb="4">
      <t>ケン</t>
    </rPh>
    <rPh sb="4" eb="6">
      <t>ヘイキン</t>
    </rPh>
    <rPh sb="6" eb="7">
      <t>ヒ</t>
    </rPh>
    <phoneticPr fontId="1"/>
  </si>
  <si>
    <t>４．本年度の「総合評価」の分布</t>
    <rPh sb="2" eb="5">
      <t>ホンネンド</t>
    </rPh>
    <rPh sb="7" eb="9">
      <t>ソウゴウ</t>
    </rPh>
    <rPh sb="9" eb="11">
      <t>ヒョウカ</t>
    </rPh>
    <rPh sb="13" eb="15">
      <t>ブンプ</t>
    </rPh>
    <phoneticPr fontId="1"/>
  </si>
  <si>
    <t>持久走</t>
    <rPh sb="0" eb="2">
      <t>ジキュウ</t>
    </rPh>
    <rPh sb="2" eb="3">
      <t>ソウ</t>
    </rPh>
    <phoneticPr fontId="1"/>
  </si>
  <si>
    <t>ｋｇ</t>
  </si>
  <si>
    <t>６．過去３年間の下位層（Ｄ＋Ｅ）率（％）の変化</t>
    <rPh sb="2" eb="4">
      <t>カコ</t>
    </rPh>
    <rPh sb="5" eb="7">
      <t>ネンカン</t>
    </rPh>
    <rPh sb="8" eb="10">
      <t>カイ</t>
    </rPh>
    <rPh sb="10" eb="11">
      <t>ソウ</t>
    </rPh>
    <rPh sb="16" eb="17">
      <t>リツ</t>
    </rPh>
    <rPh sb="21" eb="23">
      <t>ヘンカ</t>
    </rPh>
    <phoneticPr fontId="1"/>
  </si>
  <si>
    <t>３年</t>
    <rPh sb="1" eb="2">
      <t>ネン</t>
    </rPh>
    <phoneticPr fontId="1"/>
  </si>
  <si>
    <t>６．過去３年間の下位層（Ｄ＋Ｅ）率の変化</t>
    <rPh sb="2" eb="4">
      <t>カコ</t>
    </rPh>
    <rPh sb="5" eb="7">
      <t>ネンカン</t>
    </rPh>
    <rPh sb="8" eb="10">
      <t>カイ</t>
    </rPh>
    <rPh sb="10" eb="11">
      <t>ソウ</t>
    </rPh>
    <rPh sb="16" eb="17">
      <t>リツ</t>
    </rPh>
    <rPh sb="18" eb="20">
      <t>ヘンカ</t>
    </rPh>
    <phoneticPr fontId="1"/>
  </si>
  <si>
    <t>小３年</t>
    <rPh sb="0" eb="1">
      <t>ショウ</t>
    </rPh>
    <rPh sb="2" eb="3">
      <t>ネン</t>
    </rPh>
    <phoneticPr fontId="1"/>
  </si>
  <si>
    <t>小１</t>
    <rPh sb="0" eb="1">
      <t>ショウ</t>
    </rPh>
    <phoneticPr fontId="1"/>
  </si>
  <si>
    <t>小３</t>
    <rPh sb="0" eb="1">
      <t>ショウ</t>
    </rPh>
    <phoneticPr fontId="1"/>
  </si>
  <si>
    <t>小２年</t>
    <rPh sb="0" eb="1">
      <t>ショウ</t>
    </rPh>
    <rPh sb="2" eb="3">
      <t>ネン</t>
    </rPh>
    <phoneticPr fontId="1"/>
  </si>
  <si>
    <t>※対象生徒数は、全種目実施し、体力合計点が算出された生徒の合計人数を記載します。</t>
    <rPh sb="1" eb="3">
      <t>タイショウ</t>
    </rPh>
    <rPh sb="3" eb="5">
      <t>セイト</t>
    </rPh>
    <rPh sb="5" eb="6">
      <t>スウ</t>
    </rPh>
    <rPh sb="8" eb="11">
      <t>ゼンシュモク</t>
    </rPh>
    <rPh sb="11" eb="13">
      <t>ジッシ</t>
    </rPh>
    <rPh sb="15" eb="17">
      <t>タイリョク</t>
    </rPh>
    <rPh sb="17" eb="19">
      <t>ゴウケイ</t>
    </rPh>
    <rPh sb="19" eb="20">
      <t>テン</t>
    </rPh>
    <rPh sb="21" eb="23">
      <t>サンシュツ</t>
    </rPh>
    <rPh sb="26" eb="28">
      <t>セイト</t>
    </rPh>
    <rPh sb="29" eb="31">
      <t>ゴウケイ</t>
    </rPh>
    <rPh sb="31" eb="33">
      <t>ニンズウ</t>
    </rPh>
    <rPh sb="34" eb="36">
      <t>キサイ</t>
    </rPh>
    <phoneticPr fontId="1"/>
  </si>
  <si>
    <t>○・・県平均と同じ若しくは上回った</t>
    <rPh sb="3" eb="4">
      <t>ケン</t>
    </rPh>
    <rPh sb="4" eb="6">
      <t>ヘイキン</t>
    </rPh>
    <rPh sb="7" eb="8">
      <t>オナ</t>
    </rPh>
    <rPh sb="9" eb="10">
      <t>モ</t>
    </rPh>
    <rPh sb="13" eb="15">
      <t>ウワマワ</t>
    </rPh>
    <phoneticPr fontId="1"/>
  </si>
  <si>
    <t>令和３年度</t>
    <rPh sb="0" eb="2">
      <t>レイワ</t>
    </rPh>
    <rPh sb="3" eb="5">
      <t>ネンド</t>
    </rPh>
    <phoneticPr fontId="1"/>
  </si>
  <si>
    <t>７．今回の分析による今後の改善スケジュール</t>
    <rPh sb="5" eb="7">
      <t>ブンセキ</t>
    </rPh>
    <phoneticPr fontId="1"/>
  </si>
  <si>
    <t>自校前年度比</t>
    <rPh sb="0" eb="1">
      <t>ジ</t>
    </rPh>
    <rPh sb="1" eb="2">
      <t>コウ</t>
    </rPh>
    <rPh sb="2" eb="3">
      <t>ゼン</t>
    </rPh>
    <rPh sb="3" eb="4">
      <t>トシ</t>
    </rPh>
    <rPh sb="4" eb="5">
      <t>ド</t>
    </rPh>
    <rPh sb="5" eb="6">
      <t>ヒ</t>
    </rPh>
    <phoneticPr fontId="1"/>
  </si>
  <si>
    <t>R５県平均</t>
  </si>
  <si>
    <t>〈空白〉・・前年度の自校の記録を下回った</t>
    <rPh sb="1" eb="3">
      <t>クウハク</t>
    </rPh>
    <rPh sb="6" eb="7">
      <t>マエ</t>
    </rPh>
    <rPh sb="7" eb="8">
      <t>トシ</t>
    </rPh>
    <rPh sb="8" eb="9">
      <t>ド</t>
    </rPh>
    <rPh sb="10" eb="11">
      <t>ジ</t>
    </rPh>
    <rPh sb="11" eb="12">
      <t>コウ</t>
    </rPh>
    <rPh sb="13" eb="15">
      <t>キロク</t>
    </rPh>
    <rPh sb="16" eb="18">
      <t>シタマワ</t>
    </rPh>
    <phoneticPr fontId="1"/>
  </si>
  <si>
    <t>自校前年度比</t>
    <rPh sb="0" eb="1">
      <t>ジ</t>
    </rPh>
    <rPh sb="1" eb="2">
      <t>コウ</t>
    </rPh>
    <rPh sb="2" eb="3">
      <t>マエ</t>
    </rPh>
    <rPh sb="3" eb="4">
      <t>トシ</t>
    </rPh>
    <rPh sb="4" eb="5">
      <t>ド</t>
    </rPh>
    <rPh sb="5" eb="6">
      <t>ヒ</t>
    </rPh>
    <phoneticPr fontId="1"/>
  </si>
  <si>
    <t>９月　～　１２月</t>
  </si>
  <si>
    <t>４月　～　８月</t>
  </si>
  <si>
    <t>１月　～　３月</t>
  </si>
  <si>
    <t>●・・前年度の自校の記録と同じ、若しくは上回った</t>
    <rPh sb="3" eb="4">
      <t>マエ</t>
    </rPh>
    <rPh sb="4" eb="6">
      <t>ネンド</t>
    </rPh>
    <rPh sb="7" eb="8">
      <t>シ</t>
    </rPh>
    <rPh sb="8" eb="9">
      <t>コウ</t>
    </rPh>
    <rPh sb="10" eb="12">
      <t>キロク</t>
    </rPh>
    <rPh sb="13" eb="14">
      <t>オナ</t>
    </rPh>
    <rPh sb="16" eb="17">
      <t>モ</t>
    </rPh>
    <rPh sb="20" eb="22">
      <t>ウワマワ</t>
    </rPh>
    <phoneticPr fontId="1"/>
  </si>
  <si>
    <t>前年度県平均比</t>
    <rPh sb="0" eb="3">
      <t>ゼンネンド</t>
    </rPh>
    <rPh sb="3" eb="4">
      <t>ケン</t>
    </rPh>
    <rPh sb="4" eb="6">
      <t>ヘイキン</t>
    </rPh>
    <rPh sb="6" eb="7">
      <t>ヒ</t>
    </rPh>
    <phoneticPr fontId="1"/>
  </si>
  <si>
    <t>自校前年度比</t>
    <rPh sb="0" eb="1">
      <t>ジ</t>
    </rPh>
    <rPh sb="1" eb="2">
      <t>コウ</t>
    </rPh>
    <rPh sb="3" eb="4">
      <t>トシ</t>
    </rPh>
    <rPh sb="4" eb="5">
      <t>ド</t>
    </rPh>
    <rPh sb="5" eb="6">
      <t>ヒ</t>
    </rPh>
    <phoneticPr fontId="1"/>
  </si>
  <si>
    <t>●・・前年度の自校の記録と同じ、若しくは上回った</t>
    <rPh sb="4" eb="6">
      <t>ネンド</t>
    </rPh>
    <rPh sb="7" eb="8">
      <t>シ</t>
    </rPh>
    <rPh sb="8" eb="9">
      <t>コウ</t>
    </rPh>
    <rPh sb="10" eb="12">
      <t>キロク</t>
    </rPh>
    <rPh sb="13" eb="14">
      <t>オナ</t>
    </rPh>
    <rPh sb="16" eb="17">
      <t>モ</t>
    </rPh>
    <rPh sb="20" eb="22">
      <t>ウワマワ</t>
    </rPh>
    <phoneticPr fontId="1"/>
  </si>
  <si>
    <t>●・・前年度の自校の記録と同じ、若しくは上回った</t>
  </si>
  <si>
    <t>〈空白〉・・前年度の自校の記録を下回った</t>
  </si>
  <si>
    <t>自校前年度比</t>
    <rPh sb="0" eb="2">
      <t>ジコウ</t>
    </rPh>
    <rPh sb="2" eb="5">
      <t>ゼンネンド</t>
    </rPh>
    <rPh sb="5" eb="6">
      <t>ヒ</t>
    </rPh>
    <phoneticPr fontId="1"/>
  </si>
  <si>
    <t>前年度県平均比</t>
    <rPh sb="1" eb="3">
      <t>ネンド</t>
    </rPh>
    <rPh sb="3" eb="4">
      <t>ケン</t>
    </rPh>
    <rPh sb="4" eb="6">
      <t>ヘイキン</t>
    </rPh>
    <rPh sb="6" eb="7">
      <t>ヒ</t>
    </rPh>
    <phoneticPr fontId="1"/>
  </si>
  <si>
    <t>・分析結果から、課題の解決のための運動について確認し、体育の授業のなかで全学年で取り組めることはないか検討する。
・学校通信にて体力結果を公表し、家庭での運動への取り組みへの啓発を行う。
・児童が休み時間等に使用できる体を使った遊びの用具を整備し、児童の主体的な活動につなげる。</t>
  </si>
  <si>
    <t xml:space="preserve">・当年度の体力テストにおいて、課題となる項目の２回目の計測を実施し検証する。
・特に○○を高める運動を重点的に取り組む。
・全校でこうちの子ども体力アップチャレンジランキングを奨励。カードを児童に配付し、結果を掲示板に張り出す等、児童が主体的に運動に親しむ状況をつくる。
</t>
  </si>
  <si>
    <t>・こうちの子ども体力・運動能力向上プログラムを活用するよう、学校全体で確認する。
・「体力アップ週間」を設定し、意欲的な活動を促す。（空き教室を利用して、休み時間に長座体前屈、反復横跳び、握力等を自由に計測）
・夏季休業中に自校の体力分析を行い、通信にて公表する。
・プログラムの内容について理解を深める校内研修を行う。</t>
    <rPh sb="140" eb="142">
      <t>ナイヨウ</t>
    </rPh>
    <rPh sb="146" eb="148">
      <t>リカイ</t>
    </rPh>
    <rPh sb="149" eb="150">
      <t>フカ</t>
    </rPh>
    <rPh sb="152" eb="154">
      <t>コウナイ</t>
    </rPh>
    <rPh sb="154" eb="156">
      <t>ケンシュウ</t>
    </rPh>
    <rPh sb="157" eb="158">
      <t>オコナ</t>
    </rPh>
    <phoneticPr fontId="1"/>
  </si>
  <si>
    <t>〇月　～　〇月</t>
  </si>
  <si>
    <t>R５県平均</t>
    <rPh sb="2" eb="3">
      <t>ケン</t>
    </rPh>
    <rPh sb="3" eb="5">
      <t>ヘイキン</t>
    </rPh>
    <phoneticPr fontId="1"/>
  </si>
  <si>
    <t>令和５年度</t>
    <rPh sb="0" eb="2">
      <t>レイワ</t>
    </rPh>
    <rPh sb="3" eb="5">
      <t>ネンド</t>
    </rPh>
    <phoneticPr fontId="1"/>
  </si>
  <si>
    <t xml:space="preserve">別紙様式１【小学校４－６年生用】            　　　　　　　　　　　　　　　　　　　　　　　令和５年度　体力・運動能力調査（自校分析表）　【小学校】       </t>
    <rPh sb="0" eb="2">
      <t>ベッシ</t>
    </rPh>
    <rPh sb="2" eb="4">
      <t>ヨウシキ</t>
    </rPh>
    <rPh sb="6" eb="9">
      <t>ショウガッコウ</t>
    </rPh>
    <rPh sb="12" eb="14">
      <t>ネンセイ</t>
    </rPh>
    <rPh sb="14" eb="15">
      <t>ヨウ</t>
    </rPh>
    <rPh sb="51" eb="53">
      <t>レイワ</t>
    </rPh>
    <rPh sb="54" eb="56">
      <t>ネンド</t>
    </rPh>
    <rPh sb="57" eb="59">
      <t>タイリョク</t>
    </rPh>
    <rPh sb="60" eb="62">
      <t>ウンドウ</t>
    </rPh>
    <rPh sb="62" eb="64">
      <t>ノウリョク</t>
    </rPh>
    <rPh sb="64" eb="66">
      <t>チョウサ</t>
    </rPh>
    <rPh sb="67" eb="68">
      <t>ジ</t>
    </rPh>
    <rPh sb="68" eb="69">
      <t>コウ</t>
    </rPh>
    <rPh sb="69" eb="71">
      <t>ブンセキ</t>
    </rPh>
    <rPh sb="71" eb="72">
      <t>ヒョウ</t>
    </rPh>
    <rPh sb="75" eb="78">
      <t>ショウガッコウ</t>
    </rPh>
    <phoneticPr fontId="1"/>
  </si>
  <si>
    <t>別紙様式３【中学校用】　　　　　　　　　　　　　　　　　　　　　　　　　　　　　　　　　　　　　　令和５年度　体力・運動能力調査（自校分析表）　【中学校】</t>
    <rPh sb="0" eb="2">
      <t>ベッシ</t>
    </rPh>
    <rPh sb="2" eb="4">
      <t>ヨウシキ</t>
    </rPh>
    <rPh sb="6" eb="7">
      <t>チュウ</t>
    </rPh>
    <rPh sb="7" eb="9">
      <t>ガッコウ</t>
    </rPh>
    <rPh sb="9" eb="10">
      <t>ヨウ</t>
    </rPh>
    <rPh sb="55" eb="57">
      <t>タイリョク</t>
    </rPh>
    <rPh sb="58" eb="60">
      <t>ウンドウ</t>
    </rPh>
    <rPh sb="60" eb="62">
      <t>ノウリョク</t>
    </rPh>
    <rPh sb="62" eb="64">
      <t>チョウサ</t>
    </rPh>
    <rPh sb="65" eb="66">
      <t>ジ</t>
    </rPh>
    <rPh sb="66" eb="67">
      <t>コウ</t>
    </rPh>
    <rPh sb="67" eb="69">
      <t>ブンセキ</t>
    </rPh>
    <rPh sb="69" eb="70">
      <t>ヒョウ</t>
    </rPh>
    <rPh sb="73" eb="76">
      <t>チュウガッコウ</t>
    </rPh>
    <phoneticPr fontId="1"/>
  </si>
  <si>
    <r>
      <t>別紙様式４【記入例】　　　　　　　　　　　　　　　　　　　　　　　　　　　　令和５年度　体力・運動能力調査（自校分析表）　【小学校】　</t>
    </r>
    <r>
      <rPr>
        <sz val="14"/>
        <color theme="1"/>
        <rFont val="ＤＦ特太ゴシック体"/>
      </rPr>
      <t>〔記入例〕</t>
    </r>
    <rPh sb="0" eb="2">
      <t>ベッシ</t>
    </rPh>
    <rPh sb="2" eb="4">
      <t>ヨウシキ</t>
    </rPh>
    <rPh sb="6" eb="8">
      <t>キニュウ</t>
    </rPh>
    <rPh sb="8" eb="9">
      <t>レイ</t>
    </rPh>
    <rPh sb="44" eb="46">
      <t>タイリョク</t>
    </rPh>
    <rPh sb="47" eb="49">
      <t>ウンドウ</t>
    </rPh>
    <rPh sb="49" eb="51">
      <t>ノウリョク</t>
    </rPh>
    <rPh sb="51" eb="53">
      <t>チョウサ</t>
    </rPh>
    <rPh sb="54" eb="55">
      <t>ジ</t>
    </rPh>
    <rPh sb="55" eb="56">
      <t>コウ</t>
    </rPh>
    <rPh sb="56" eb="58">
      <t>ブンセキ</t>
    </rPh>
    <rPh sb="58" eb="59">
      <t>ヒョウ</t>
    </rPh>
    <rPh sb="62" eb="65">
      <t>ショウガッコウ</t>
    </rPh>
    <rPh sb="68" eb="70">
      <t>キニュウ</t>
    </rPh>
    <rPh sb="70" eb="71">
      <t>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</si>
</sst>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0_ "/>
    <numFmt numFmtId="177" formatCode="0.0%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/>
    </xf>
    <xf numFmtId="0" fontId="4" fillId="0" borderId="3" xfId="0" applyFont="1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23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5" fillId="2" borderId="0" xfId="0" applyFont="1" applyFill="1">
      <alignment vertical="center"/>
    </xf>
    <xf numFmtId="0" fontId="0" fillId="2" borderId="22" xfId="0" applyFont="1" applyFill="1" applyBorder="1" applyAlignment="1">
      <alignment horizontal="center" vertical="center" shrinkToFit="1"/>
    </xf>
    <xf numFmtId="176" fontId="0" fillId="0" borderId="27" xfId="0" applyNumberFormat="1" applyFont="1" applyBorder="1">
      <alignment vertical="center"/>
    </xf>
    <xf numFmtId="176" fontId="0" fillId="0" borderId="28" xfId="0" applyNumberFormat="1" applyFont="1" applyBorder="1">
      <alignment vertical="center"/>
    </xf>
    <xf numFmtId="176" fontId="0" fillId="0" borderId="29" xfId="0" applyNumberFormat="1" applyFont="1" applyBorder="1">
      <alignment vertical="center"/>
    </xf>
    <xf numFmtId="176" fontId="0" fillId="0" borderId="30" xfId="0" applyNumberFormat="1" applyFont="1" applyBorder="1">
      <alignment vertical="center"/>
    </xf>
    <xf numFmtId="176" fontId="0" fillId="0" borderId="22" xfId="0" applyNumberFormat="1" applyFont="1" applyBorder="1">
      <alignment vertical="center"/>
    </xf>
    <xf numFmtId="0" fontId="0" fillId="2" borderId="0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176" fontId="0" fillId="2" borderId="14" xfId="0" applyNumberFormat="1" applyFont="1" applyFill="1" applyBorder="1">
      <alignment vertical="center"/>
    </xf>
    <xf numFmtId="0" fontId="0" fillId="2" borderId="0" xfId="0" applyFill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shrinkToFit="1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34" xfId="0" applyNumberFormat="1" applyBorder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top"/>
    </xf>
    <xf numFmtId="176" fontId="0" fillId="0" borderId="20" xfId="0" applyNumberFormat="1" applyFont="1" applyBorder="1" applyAlignment="1">
      <alignment horizontal="center" vertical="top"/>
    </xf>
    <xf numFmtId="176" fontId="0" fillId="0" borderId="14" xfId="0" applyNumberFormat="1" applyFont="1" applyBorder="1" applyAlignment="1">
      <alignment horizontal="center" vertical="top"/>
    </xf>
    <xf numFmtId="0" fontId="0" fillId="0" borderId="47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top"/>
    </xf>
    <xf numFmtId="176" fontId="0" fillId="0" borderId="32" xfId="0" applyNumberFormat="1" applyFont="1" applyBorder="1" applyAlignment="1">
      <alignment horizontal="center" vertical="top"/>
    </xf>
    <xf numFmtId="176" fontId="0" fillId="0" borderId="25" xfId="0" applyNumberFormat="1" applyFont="1" applyBorder="1" applyAlignment="1">
      <alignment horizontal="center" vertical="top"/>
    </xf>
    <xf numFmtId="0" fontId="0" fillId="3" borderId="44" xfId="0" applyFont="1" applyFill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top"/>
    </xf>
    <xf numFmtId="176" fontId="0" fillId="0" borderId="45" xfId="0" applyNumberFormat="1" applyFont="1" applyBorder="1" applyAlignment="1">
      <alignment horizontal="center" vertical="top"/>
    </xf>
    <xf numFmtId="176" fontId="0" fillId="0" borderId="46" xfId="0" applyNumberFormat="1" applyFont="1" applyBorder="1" applyAlignment="1">
      <alignment horizontal="center" vertical="top"/>
    </xf>
    <xf numFmtId="0" fontId="0" fillId="0" borderId="24" xfId="0" applyBorder="1">
      <alignment vertical="center"/>
    </xf>
    <xf numFmtId="177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top" textRotation="255" shrinkToFit="1"/>
    </xf>
    <xf numFmtId="0" fontId="4" fillId="0" borderId="3" xfId="0" applyFont="1" applyBorder="1" applyAlignment="1">
      <alignment horizontal="center" vertical="top" textRotation="255" shrinkToFit="1"/>
    </xf>
    <xf numFmtId="0" fontId="0" fillId="0" borderId="5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6" fontId="0" fillId="0" borderId="50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0" fillId="0" borderId="0" xfId="0" applyBorder="1" applyAlignment="1">
      <alignment vertical="top" wrapText="1"/>
    </xf>
    <xf numFmtId="0" fontId="0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176" fontId="0" fillId="0" borderId="44" xfId="0" applyNumberFormat="1" applyBorder="1">
      <alignment vertical="center"/>
    </xf>
    <xf numFmtId="176" fontId="0" fillId="0" borderId="52" xfId="0" applyNumberFormat="1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top"/>
    </xf>
    <xf numFmtId="0" fontId="0" fillId="3" borderId="4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177" fontId="0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177" fontId="0" fillId="0" borderId="32" xfId="0" applyNumberFormat="1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177" fontId="0" fillId="0" borderId="25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2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0" borderId="0" xfId="0" applyFont="1" applyBorder="1">
      <alignment vertical="center"/>
    </xf>
    <xf numFmtId="0" fontId="0" fillId="0" borderId="14" xfId="0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176" fontId="0" fillId="2" borderId="31" xfId="0" applyNumberFormat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176" fontId="0" fillId="2" borderId="25" xfId="0" applyNumberFormat="1" applyFont="1" applyFill="1" applyBorder="1">
      <alignment vertical="center"/>
    </xf>
    <xf numFmtId="176" fontId="0" fillId="2" borderId="24" xfId="0" applyNumberFormat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1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center" vertical="top"/>
    </xf>
    <xf numFmtId="0" fontId="0" fillId="0" borderId="55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10</xdr:row>
      <xdr:rowOff>19050</xdr:rowOff>
    </xdr:from>
    <xdr:to xmlns:xdr="http://schemas.openxmlformats.org/drawingml/2006/spreadsheetDrawing">
      <xdr:col>5</xdr:col>
      <xdr:colOff>666750</xdr:colOff>
      <xdr:row>14</xdr:row>
      <xdr:rowOff>28575</xdr:rowOff>
    </xdr:to>
    <xdr:sp macro="" textlink="">
      <xdr:nvSpPr>
        <xdr:cNvPr id="2" name="角丸四角形 1"/>
        <xdr:cNvSpPr/>
      </xdr:nvSpPr>
      <xdr:spPr>
        <a:xfrm>
          <a:off x="1076325" y="2136140"/>
          <a:ext cx="2724150" cy="97218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657225</xdr:colOff>
      <xdr:row>10</xdr:row>
      <xdr:rowOff>228600</xdr:rowOff>
    </xdr:from>
    <xdr:to xmlns:xdr="http://schemas.openxmlformats.org/drawingml/2006/spreadsheetDrawing">
      <xdr:col>10</xdr:col>
      <xdr:colOff>361950</xdr:colOff>
      <xdr:row>11</xdr:row>
      <xdr:rowOff>104775</xdr:rowOff>
    </xdr:to>
    <xdr:cxnSp macro="">
      <xdr:nvCxnSpPr>
        <xdr:cNvPr id="6" name="直線矢印コネクタ 5"/>
        <xdr:cNvCxnSpPr/>
      </xdr:nvCxnSpPr>
      <xdr:spPr>
        <a:xfrm flipV="1">
          <a:off x="3790950" y="2345690"/>
          <a:ext cx="3133725" cy="11684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400050</xdr:colOff>
      <xdr:row>8</xdr:row>
      <xdr:rowOff>170180</xdr:rowOff>
    </xdr:from>
    <xdr:to xmlns:xdr="http://schemas.openxmlformats.org/drawingml/2006/spreadsheetDrawing">
      <xdr:col>21</xdr:col>
      <xdr:colOff>206375</xdr:colOff>
      <xdr:row>19</xdr:row>
      <xdr:rowOff>158750</xdr:rowOff>
    </xdr:to>
    <xdr:sp macro="" textlink="">
      <xdr:nvSpPr>
        <xdr:cNvPr id="7" name="正方形/長方形 6"/>
        <xdr:cNvSpPr/>
      </xdr:nvSpPr>
      <xdr:spPr>
        <a:xfrm>
          <a:off x="6962775" y="1865630"/>
          <a:ext cx="7350125" cy="257619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・「本年度の記録」は、当該年度に実施した記録を記入する。</a:t>
          </a: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/>
          </a:r>
          <a:b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・「自校前年度比」は、前年度と本年度の結果を比較して、上回っている場合、「●」を記入する。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・「R○県平均」は、保健体育課のホームページ</a:t>
          </a:r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に掲載している</a:t>
          </a:r>
          <a:r>
            <a:rPr kumimoji="1" lang="ja-JP" altLang="ja-JP" sz="12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「高知県体力・運動能力、生活習慣等調査結果」</a:t>
          </a:r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を確認し、記入する。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・「前年度県平均比」は、本年度の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自校の</a:t>
          </a:r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結果と県平均の結果を比較して、上回っている場合、「○」を記入する。</a:t>
          </a:r>
          <a:endParaRPr kumimoji="1" lang="ja-JP" altLang="en-US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266700</xdr:colOff>
      <xdr:row>35</xdr:row>
      <xdr:rowOff>152400</xdr:rowOff>
    </xdr:from>
    <xdr:to xmlns:xdr="http://schemas.openxmlformats.org/drawingml/2006/spreadsheetDrawing">
      <xdr:col>9</xdr:col>
      <xdr:colOff>76200</xdr:colOff>
      <xdr:row>40</xdr:row>
      <xdr:rowOff>0</xdr:rowOff>
    </xdr:to>
    <xdr:sp macro="" textlink="">
      <xdr:nvSpPr>
        <xdr:cNvPr id="15" name="角丸四角形 14"/>
        <xdr:cNvSpPr/>
      </xdr:nvSpPr>
      <xdr:spPr>
        <a:xfrm>
          <a:off x="266700" y="8286115"/>
          <a:ext cx="5686425" cy="7048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66675</xdr:colOff>
      <xdr:row>27</xdr:row>
      <xdr:rowOff>46990</xdr:rowOff>
    </xdr:from>
    <xdr:to xmlns:xdr="http://schemas.openxmlformats.org/drawingml/2006/spreadsheetDrawing">
      <xdr:col>10</xdr:col>
      <xdr:colOff>349250</xdr:colOff>
      <xdr:row>36</xdr:row>
      <xdr:rowOff>170180</xdr:rowOff>
    </xdr:to>
    <xdr:cxnSp macro="">
      <xdr:nvCxnSpPr>
        <xdr:cNvPr id="16" name="直線矢印コネクタ 15"/>
        <xdr:cNvCxnSpPr/>
      </xdr:nvCxnSpPr>
      <xdr:spPr>
        <a:xfrm flipV="1">
          <a:off x="5943600" y="6255385"/>
          <a:ext cx="968375" cy="221996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260350</xdr:colOff>
      <xdr:row>24</xdr:row>
      <xdr:rowOff>72390</xdr:rowOff>
    </xdr:from>
    <xdr:to xmlns:xdr="http://schemas.openxmlformats.org/drawingml/2006/spreadsheetDrawing">
      <xdr:col>19</xdr:col>
      <xdr:colOff>635000</xdr:colOff>
      <xdr:row>27</xdr:row>
      <xdr:rowOff>60325</xdr:rowOff>
    </xdr:to>
    <xdr:sp macro="" textlink="">
      <xdr:nvSpPr>
        <xdr:cNvPr id="19" name="正方形/長方形 18"/>
        <xdr:cNvSpPr/>
      </xdr:nvSpPr>
      <xdr:spPr>
        <a:xfrm>
          <a:off x="6823075" y="5558790"/>
          <a:ext cx="6546850" cy="70993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・「種目別評価」は、上記の「●」と「○」の個数を記入し、合計数を出す。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590550</xdr:colOff>
      <xdr:row>40</xdr:row>
      <xdr:rowOff>114300</xdr:rowOff>
    </xdr:from>
    <xdr:to xmlns:xdr="http://schemas.openxmlformats.org/drawingml/2006/spreadsheetDrawing">
      <xdr:col>7</xdr:col>
      <xdr:colOff>95250</xdr:colOff>
      <xdr:row>44</xdr:row>
      <xdr:rowOff>174625</xdr:rowOff>
    </xdr:to>
    <xdr:sp macro="" textlink="">
      <xdr:nvSpPr>
        <xdr:cNvPr id="20" name="角丸四角形 19"/>
        <xdr:cNvSpPr/>
      </xdr:nvSpPr>
      <xdr:spPr>
        <a:xfrm>
          <a:off x="981075" y="9105265"/>
          <a:ext cx="3619500" cy="96329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114935</xdr:colOff>
      <xdr:row>41</xdr:row>
      <xdr:rowOff>221615</xdr:rowOff>
    </xdr:from>
    <xdr:to xmlns:xdr="http://schemas.openxmlformats.org/drawingml/2006/spreadsheetDrawing">
      <xdr:col>10</xdr:col>
      <xdr:colOff>63500</xdr:colOff>
      <xdr:row>42</xdr:row>
      <xdr:rowOff>9525</xdr:rowOff>
    </xdr:to>
    <xdr:cxnSp macro="">
      <xdr:nvCxnSpPr>
        <xdr:cNvPr id="21" name="直線矢印コネクタ 20"/>
        <xdr:cNvCxnSpPr/>
      </xdr:nvCxnSpPr>
      <xdr:spPr>
        <a:xfrm flipV="1">
          <a:off x="4620260" y="9393555"/>
          <a:ext cx="2005965" cy="285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82550</xdr:colOff>
      <xdr:row>31</xdr:row>
      <xdr:rowOff>63500</xdr:rowOff>
    </xdr:from>
    <xdr:to xmlns:xdr="http://schemas.openxmlformats.org/drawingml/2006/spreadsheetDrawing">
      <xdr:col>21</xdr:col>
      <xdr:colOff>301625</xdr:colOff>
      <xdr:row>44</xdr:row>
      <xdr:rowOff>12065</xdr:rowOff>
    </xdr:to>
    <xdr:sp macro="" textlink="">
      <xdr:nvSpPr>
        <xdr:cNvPr id="25" name="正方形/長方形 24"/>
        <xdr:cNvSpPr/>
      </xdr:nvSpPr>
      <xdr:spPr>
        <a:xfrm>
          <a:off x="6645275" y="7234555"/>
          <a:ext cx="7762875" cy="267144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・「本年度の記録」は、当該年度に実施した記録を記入する。</a:t>
          </a: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/>
          </a:r>
          <a:b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・「自校前年度比」は、前年度と本年度の結果を比較して、上回っている場合、「●」を記入する。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・「R○県平均」は、保健体育課のホームページ</a:t>
          </a:r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に掲載している</a:t>
          </a:r>
          <a:r>
            <a:rPr kumimoji="1" lang="ja-JP" altLang="ja-JP" sz="12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「高知県体力・運動能力、生活習慣等調査結果」</a:t>
          </a:r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を確認し、記入する。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・「前年度県平均比」は、本年度の結果と県平均の結果を比較して、上回っている場合、「○」を記入する。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・「対象児童数」は、全種目を実施した児童生徒数を記入する。</a:t>
          </a:r>
          <a:endParaRPr kumimoji="1" lang="ja-JP" altLang="en-US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600710</xdr:colOff>
      <xdr:row>50</xdr:row>
      <xdr:rowOff>142875</xdr:rowOff>
    </xdr:from>
    <xdr:to xmlns:xdr="http://schemas.openxmlformats.org/drawingml/2006/spreadsheetDrawing">
      <xdr:col>8</xdr:col>
      <xdr:colOff>57785</xdr:colOff>
      <xdr:row>54</xdr:row>
      <xdr:rowOff>47625</xdr:rowOff>
    </xdr:to>
    <xdr:sp macro="" textlink="">
      <xdr:nvSpPr>
        <xdr:cNvPr id="27" name="角丸四角形 26"/>
        <xdr:cNvSpPr/>
      </xdr:nvSpPr>
      <xdr:spPr>
        <a:xfrm>
          <a:off x="991235" y="11335385"/>
          <a:ext cx="4257675" cy="7715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57785</xdr:colOff>
      <xdr:row>52</xdr:row>
      <xdr:rowOff>114935</xdr:rowOff>
    </xdr:from>
    <xdr:to xmlns:xdr="http://schemas.openxmlformats.org/drawingml/2006/spreadsheetDrawing">
      <xdr:col>10</xdr:col>
      <xdr:colOff>10160</xdr:colOff>
      <xdr:row>52</xdr:row>
      <xdr:rowOff>124460</xdr:rowOff>
    </xdr:to>
    <xdr:cxnSp macro="">
      <xdr:nvCxnSpPr>
        <xdr:cNvPr id="28" name="直線矢印コネクタ 27"/>
        <xdr:cNvCxnSpPr>
          <a:stCxn id="27" idx="3"/>
          <a:endCxn id="31" idx="1"/>
        </xdr:cNvCxnSpPr>
      </xdr:nvCxnSpPr>
      <xdr:spPr>
        <a:xfrm flipV="1">
          <a:off x="5248910" y="11717020"/>
          <a:ext cx="1323975" cy="95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9525</xdr:colOff>
      <xdr:row>49</xdr:row>
      <xdr:rowOff>63500</xdr:rowOff>
    </xdr:from>
    <xdr:to xmlns:xdr="http://schemas.openxmlformats.org/drawingml/2006/spreadsheetDrawing">
      <xdr:col>21</xdr:col>
      <xdr:colOff>47625</xdr:colOff>
      <xdr:row>54</xdr:row>
      <xdr:rowOff>209550</xdr:rowOff>
    </xdr:to>
    <xdr:sp macro="" textlink="">
      <xdr:nvSpPr>
        <xdr:cNvPr id="31" name="正方形/長方形 30"/>
        <xdr:cNvSpPr/>
      </xdr:nvSpPr>
      <xdr:spPr>
        <a:xfrm>
          <a:off x="6572250" y="11160760"/>
          <a:ext cx="7581900" cy="11080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・「本年度の総合評価」は、本年度に入力した</a:t>
          </a: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〈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高知県体力・運動能力、生活習慣等調査用ソフト「カンタンくん」</a:t>
          </a: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〉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に表示されている総合評価から、各評価の人数を集計し、その割合を算出する。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285750</xdr:colOff>
      <xdr:row>68</xdr:row>
      <xdr:rowOff>140335</xdr:rowOff>
    </xdr:from>
    <xdr:to xmlns:xdr="http://schemas.openxmlformats.org/drawingml/2006/spreadsheetDrawing">
      <xdr:col>6</xdr:col>
      <xdr:colOff>123825</xdr:colOff>
      <xdr:row>73</xdr:row>
      <xdr:rowOff>38100</xdr:rowOff>
    </xdr:to>
    <xdr:sp macro="" textlink="">
      <xdr:nvSpPr>
        <xdr:cNvPr id="33" name="角丸四角形 32"/>
        <xdr:cNvSpPr/>
      </xdr:nvSpPr>
      <xdr:spPr>
        <a:xfrm>
          <a:off x="285750" y="15171420"/>
          <a:ext cx="3657600" cy="9931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123825</xdr:colOff>
      <xdr:row>65</xdr:row>
      <xdr:rowOff>95250</xdr:rowOff>
    </xdr:from>
    <xdr:to xmlns:xdr="http://schemas.openxmlformats.org/drawingml/2006/spreadsheetDrawing">
      <xdr:col>9</xdr:col>
      <xdr:colOff>666750</xdr:colOff>
      <xdr:row>70</xdr:row>
      <xdr:rowOff>221615</xdr:rowOff>
    </xdr:to>
    <xdr:cxnSp macro="">
      <xdr:nvCxnSpPr>
        <xdr:cNvPr id="34" name="直線矢印コネクタ 33"/>
        <xdr:cNvCxnSpPr>
          <a:stCxn id="33" idx="3"/>
          <a:endCxn id="35" idx="1"/>
        </xdr:cNvCxnSpPr>
      </xdr:nvCxnSpPr>
      <xdr:spPr>
        <a:xfrm flipV="1">
          <a:off x="3943350" y="14621510"/>
          <a:ext cx="2600325" cy="104076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9</xdr:col>
      <xdr:colOff>666750</xdr:colOff>
      <xdr:row>63</xdr:row>
      <xdr:rowOff>95250</xdr:rowOff>
    </xdr:from>
    <xdr:to xmlns:xdr="http://schemas.openxmlformats.org/drawingml/2006/spreadsheetDrawing">
      <xdr:col>21</xdr:col>
      <xdr:colOff>254000</xdr:colOff>
      <xdr:row>68</xdr:row>
      <xdr:rowOff>32385</xdr:rowOff>
    </xdr:to>
    <xdr:sp macro="" textlink="">
      <xdr:nvSpPr>
        <xdr:cNvPr id="35" name="正方形/長方形 34"/>
        <xdr:cNvSpPr/>
      </xdr:nvSpPr>
      <xdr:spPr>
        <a:xfrm>
          <a:off x="6543675" y="14164310"/>
          <a:ext cx="7816850" cy="89916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・「本年度の「（</a:t>
          </a:r>
          <a:r>
            <a:rPr kumimoji="1" lang="ja-JP" altLang="de-DE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Ａ＋Ｂ）</a:t>
          </a:r>
          <a:r>
            <a:rPr kumimoji="1" lang="de-DE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-</a:t>
          </a:r>
          <a:r>
            <a:rPr kumimoji="1" lang="ja-JP" altLang="de-DE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（Ｄ＋Ｅ）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率」は、上記の「４．本年度の「総合評価」の分布」の割合から算出する。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74</xdr:row>
      <xdr:rowOff>170815</xdr:rowOff>
    </xdr:from>
    <xdr:to xmlns:xdr="http://schemas.openxmlformats.org/drawingml/2006/spreadsheetDrawing">
      <xdr:col>9</xdr:col>
      <xdr:colOff>85725</xdr:colOff>
      <xdr:row>80</xdr:row>
      <xdr:rowOff>47625</xdr:rowOff>
    </xdr:to>
    <xdr:sp macro="" textlink="">
      <xdr:nvSpPr>
        <xdr:cNvPr id="37" name="角丸四角形 36"/>
        <xdr:cNvSpPr/>
      </xdr:nvSpPr>
      <xdr:spPr>
        <a:xfrm>
          <a:off x="238125" y="16411575"/>
          <a:ext cx="5724525" cy="120078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85725</xdr:colOff>
      <xdr:row>76</xdr:row>
      <xdr:rowOff>95885</xdr:rowOff>
    </xdr:from>
    <xdr:to xmlns:xdr="http://schemas.openxmlformats.org/drawingml/2006/spreadsheetDrawing">
      <xdr:col>10</xdr:col>
      <xdr:colOff>48260</xdr:colOff>
      <xdr:row>76</xdr:row>
      <xdr:rowOff>152400</xdr:rowOff>
    </xdr:to>
    <xdr:cxnSp macro="">
      <xdr:nvCxnSpPr>
        <xdr:cNvPr id="38" name="直線矢印コネクタ 37"/>
        <xdr:cNvCxnSpPr>
          <a:endCxn id="40" idx="1"/>
        </xdr:cNvCxnSpPr>
      </xdr:nvCxnSpPr>
      <xdr:spPr>
        <a:xfrm flipV="1">
          <a:off x="5962650" y="16746220"/>
          <a:ext cx="648335" cy="5651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44450</xdr:colOff>
      <xdr:row>72</xdr:row>
      <xdr:rowOff>22225</xdr:rowOff>
    </xdr:from>
    <xdr:to xmlns:xdr="http://schemas.openxmlformats.org/drawingml/2006/spreadsheetDrawing">
      <xdr:col>21</xdr:col>
      <xdr:colOff>269875</xdr:colOff>
      <xdr:row>79</xdr:row>
      <xdr:rowOff>224790</xdr:rowOff>
    </xdr:to>
    <xdr:sp macro="" textlink="">
      <xdr:nvSpPr>
        <xdr:cNvPr id="40" name="正方形/長方形 39"/>
        <xdr:cNvSpPr/>
      </xdr:nvSpPr>
      <xdr:spPr>
        <a:xfrm>
          <a:off x="6607175" y="15920085"/>
          <a:ext cx="7769225" cy="164084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・「過去３年間の下位層（</a:t>
          </a:r>
          <a:r>
            <a:rPr kumimoji="1" lang="ja-JP" altLang="de-DE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Ｄ＋Ｅ）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率の変化」は、過去３年間の自校のデータから、算出した割合を記入する。</a:t>
          </a: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/>
          </a:r>
          <a:b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</a:b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    ※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過去のデータが確認できない場合は、本年度の変化を確認し、次年度から継続的に変化を分析してみましょう。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353695</xdr:colOff>
      <xdr:row>82</xdr:row>
      <xdr:rowOff>19050</xdr:rowOff>
    </xdr:from>
    <xdr:to xmlns:xdr="http://schemas.openxmlformats.org/drawingml/2006/spreadsheetDrawing">
      <xdr:col>9</xdr:col>
      <xdr:colOff>659765</xdr:colOff>
      <xdr:row>90</xdr:row>
      <xdr:rowOff>324485</xdr:rowOff>
    </xdr:to>
    <xdr:sp macro="" textlink="">
      <xdr:nvSpPr>
        <xdr:cNvPr id="41" name="角丸四角形 40"/>
        <xdr:cNvSpPr/>
      </xdr:nvSpPr>
      <xdr:spPr>
        <a:xfrm>
          <a:off x="353695" y="17945735"/>
          <a:ext cx="6182995" cy="2324735"/>
        </a:xfrm>
        <a:prstGeom prst="roundRect">
          <a:avLst>
            <a:gd name="adj" fmla="val 11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648335</xdr:colOff>
      <xdr:row>86</xdr:row>
      <xdr:rowOff>0</xdr:rowOff>
    </xdr:from>
    <xdr:to xmlns:xdr="http://schemas.openxmlformats.org/drawingml/2006/spreadsheetDrawing">
      <xdr:col>10</xdr:col>
      <xdr:colOff>343535</xdr:colOff>
      <xdr:row>86</xdr:row>
      <xdr:rowOff>0</xdr:rowOff>
    </xdr:to>
    <xdr:cxnSp macro="">
      <xdr:nvCxnSpPr>
        <xdr:cNvPr id="42" name="直線矢印コネクタ 41"/>
        <xdr:cNvCxnSpPr/>
      </xdr:nvCxnSpPr>
      <xdr:spPr>
        <a:xfrm>
          <a:off x="6525260" y="18888710"/>
          <a:ext cx="381000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333375</xdr:colOff>
      <xdr:row>81</xdr:row>
      <xdr:rowOff>32385</xdr:rowOff>
    </xdr:from>
    <xdr:to xmlns:xdr="http://schemas.openxmlformats.org/drawingml/2006/spreadsheetDrawing">
      <xdr:col>21</xdr:col>
      <xdr:colOff>301625</xdr:colOff>
      <xdr:row>91</xdr:row>
      <xdr:rowOff>0</xdr:rowOff>
    </xdr:to>
    <xdr:sp macro="" textlink="">
      <xdr:nvSpPr>
        <xdr:cNvPr id="44" name="正方形/長方形 43"/>
        <xdr:cNvSpPr/>
      </xdr:nvSpPr>
      <xdr:spPr>
        <a:xfrm>
          <a:off x="6896100" y="17778095"/>
          <a:ext cx="7512050" cy="250126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・「今回の分析による今後の改善スケジュール」では、上記の結果をもとに、自校の体力状況を分析し、課題の解決に向けて、学校全体で取り組む方策を記入する。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・課題となる種目については、可能な限り、年度内に２回目の体力調査を実施し、その変容を見取る等、ＰＤＣ</a:t>
          </a:r>
          <a:r>
            <a:rPr kumimoji="1" lang="en-US" altLang="ja-JP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を生かした取組となるようにする。</a:t>
          </a:r>
          <a:endParaRPr kumimoji="1" lang="en-US" altLang="ja-JP" sz="1200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52"/>
  <sheetViews>
    <sheetView view="pageBreakPreview" topLeftCell="A13" zoomScale="98" zoomScaleSheetLayoutView="98" workbookViewId="0">
      <selection activeCell="L37" sqref="L37"/>
    </sheetView>
  </sheetViews>
  <sheetFormatPr defaultRowHeight="13.5"/>
  <cols>
    <col min="1" max="1" width="5.125" style="1" customWidth="1"/>
    <col min="2" max="2" width="7.25" customWidth="1"/>
    <col min="3" max="5" width="10.125" customWidth="1"/>
    <col min="6" max="6" width="10.125" style="2" customWidth="1"/>
    <col min="7" max="10" width="10.125" customWidth="1"/>
    <col min="11" max="11" width="4.375" customWidth="1"/>
    <col min="14" max="19" width="10.125" customWidth="1"/>
  </cols>
  <sheetData>
    <row r="1" spans="1:21" ht="20.25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6.75" customHeight="1"/>
    <row r="3" spans="1:21" ht="18" customHeight="1">
      <c r="C3" s="32"/>
      <c r="D3" s="42"/>
      <c r="E3" s="42"/>
      <c r="F3" s="56"/>
      <c r="G3" s="17"/>
      <c r="H3" s="17"/>
      <c r="I3" s="17"/>
      <c r="J3" s="17"/>
      <c r="K3" s="17"/>
      <c r="L3" s="20"/>
      <c r="M3" s="30" t="s">
        <v>33</v>
      </c>
      <c r="N3" s="41" t="s">
        <v>15</v>
      </c>
      <c r="O3" s="50" t="s">
        <v>78</v>
      </c>
      <c r="P3" s="55" t="s">
        <v>83</v>
      </c>
      <c r="Q3" s="70" t="s">
        <v>76</v>
      </c>
      <c r="R3" s="76" t="s">
        <v>40</v>
      </c>
      <c r="S3" s="89"/>
    </row>
    <row r="4" spans="1:21" ht="18" customHeight="1">
      <c r="C4" s="32"/>
      <c r="D4" s="42"/>
      <c r="E4" s="42"/>
      <c r="F4" s="57" t="s">
        <v>32</v>
      </c>
      <c r="G4" s="75"/>
      <c r="H4" s="75"/>
      <c r="I4" s="75"/>
      <c r="J4" s="75"/>
      <c r="K4" s="17"/>
      <c r="L4" s="21" t="s">
        <v>30</v>
      </c>
      <c r="M4" s="26" t="s">
        <v>68</v>
      </c>
      <c r="N4" s="39"/>
      <c r="O4" s="48"/>
      <c r="P4" s="48"/>
      <c r="Q4" s="48">
        <v>29.96</v>
      </c>
      <c r="R4" s="147"/>
      <c r="S4" s="89"/>
      <c r="T4" s="89"/>
    </row>
    <row r="5" spans="1:21" ht="18" customHeight="1">
      <c r="C5" s="32"/>
      <c r="D5" s="42"/>
      <c r="E5" s="42"/>
      <c r="F5" s="57"/>
      <c r="G5" s="75"/>
      <c r="H5" s="75"/>
      <c r="I5" s="75"/>
      <c r="J5" s="75"/>
      <c r="K5" s="17"/>
      <c r="L5" s="22"/>
      <c r="M5" s="27" t="s">
        <v>12</v>
      </c>
      <c r="N5" s="37"/>
      <c r="O5" s="46"/>
      <c r="P5" s="45"/>
      <c r="Q5" s="45">
        <v>37.56</v>
      </c>
      <c r="R5" s="78"/>
      <c r="S5" s="89"/>
      <c r="T5" s="89"/>
    </row>
    <row r="6" spans="1:21" ht="18" customHeight="1">
      <c r="C6" s="32"/>
      <c r="D6" s="42"/>
      <c r="E6" s="42"/>
      <c r="F6" s="56"/>
      <c r="G6" s="17"/>
      <c r="H6" s="17"/>
      <c r="I6" s="17"/>
      <c r="J6" s="17"/>
      <c r="K6" s="17"/>
      <c r="L6" s="23"/>
      <c r="M6" s="25" t="s">
        <v>69</v>
      </c>
      <c r="N6" s="38"/>
      <c r="O6" s="47"/>
      <c r="P6" s="49"/>
      <c r="Q6" s="49">
        <v>43.05</v>
      </c>
      <c r="R6" s="79"/>
      <c r="S6" s="89"/>
      <c r="T6" s="89"/>
    </row>
    <row r="7" spans="1:21" ht="15" customHeight="1">
      <c r="A7" s="4" t="s">
        <v>58</v>
      </c>
      <c r="C7" s="32"/>
      <c r="D7" s="42"/>
      <c r="E7" s="42"/>
      <c r="F7" s="58"/>
      <c r="G7" s="17"/>
      <c r="H7" s="17"/>
      <c r="I7" s="17"/>
      <c r="J7" s="17"/>
      <c r="K7" s="17"/>
      <c r="L7" s="89"/>
      <c r="M7" s="89"/>
      <c r="N7" s="89"/>
      <c r="O7" s="89"/>
      <c r="P7" s="89"/>
      <c r="Q7" s="89"/>
      <c r="R7" s="89"/>
      <c r="S7" s="89"/>
      <c r="T7" s="89"/>
    </row>
    <row r="8" spans="1:21" ht="15" customHeight="1">
      <c r="C8" s="33" t="s">
        <v>82</v>
      </c>
      <c r="D8" s="33"/>
      <c r="E8" s="33"/>
      <c r="F8" s="59"/>
      <c r="G8" s="33" t="s">
        <v>72</v>
      </c>
      <c r="H8" s="80"/>
      <c r="I8" s="80"/>
      <c r="J8" s="80"/>
      <c r="K8" s="80"/>
      <c r="L8" s="4" t="s">
        <v>61</v>
      </c>
      <c r="M8" s="89"/>
      <c r="N8" s="89"/>
      <c r="O8" s="89"/>
      <c r="P8" s="89"/>
      <c r="Q8" s="89"/>
      <c r="R8" s="89"/>
      <c r="S8" s="89"/>
      <c r="T8" s="89"/>
    </row>
    <row r="9" spans="1:21" ht="15" customHeight="1">
      <c r="C9" s="33" t="s">
        <v>77</v>
      </c>
      <c r="D9" s="33"/>
      <c r="E9" s="33"/>
      <c r="F9" s="59"/>
      <c r="G9" s="33" t="s">
        <v>19</v>
      </c>
      <c r="H9" s="80"/>
      <c r="I9" s="80"/>
      <c r="J9" s="80"/>
      <c r="K9" s="80"/>
      <c r="L9" s="91" t="s">
        <v>20</v>
      </c>
      <c r="M9" s="105" t="s">
        <v>33</v>
      </c>
      <c r="N9" s="120" t="s">
        <v>41</v>
      </c>
      <c r="O9" s="120" t="s">
        <v>23</v>
      </c>
      <c r="P9" s="120" t="s">
        <v>25</v>
      </c>
      <c r="Q9" s="120" t="s">
        <v>56</v>
      </c>
      <c r="R9" s="120" t="s">
        <v>48</v>
      </c>
      <c r="S9" s="30" t="s">
        <v>22</v>
      </c>
      <c r="T9" s="89"/>
    </row>
    <row r="10" spans="1:21" ht="20.100000000000001" customHeight="1">
      <c r="A10" s="5"/>
      <c r="B10" s="24" t="s">
        <v>5</v>
      </c>
      <c r="C10" s="34" t="s">
        <v>8</v>
      </c>
      <c r="D10" s="43"/>
      <c r="E10" s="43"/>
      <c r="F10" s="43"/>
      <c r="G10" s="34" t="s">
        <v>27</v>
      </c>
      <c r="H10" s="43"/>
      <c r="I10" s="43"/>
      <c r="J10" s="82"/>
      <c r="K10" s="90"/>
      <c r="L10" s="7"/>
      <c r="M10" s="106" t="s">
        <v>1</v>
      </c>
      <c r="N10" s="28" t="s">
        <v>45</v>
      </c>
      <c r="O10" s="28">
        <v>0</v>
      </c>
      <c r="P10" s="28">
        <v>0</v>
      </c>
      <c r="Q10" s="28">
        <v>0</v>
      </c>
      <c r="R10" s="28">
        <v>0</v>
      </c>
      <c r="S10" s="53">
        <v>0</v>
      </c>
      <c r="T10" s="89"/>
    </row>
    <row r="11" spans="1:21" ht="20.100000000000001" customHeight="1">
      <c r="A11" s="6"/>
      <c r="B11" s="25" t="s">
        <v>33</v>
      </c>
      <c r="C11" s="35" t="s">
        <v>15</v>
      </c>
      <c r="D11" s="44" t="s">
        <v>75</v>
      </c>
      <c r="E11" s="51" t="s">
        <v>83</v>
      </c>
      <c r="F11" s="60" t="s">
        <v>94</v>
      </c>
      <c r="G11" s="35" t="s">
        <v>15</v>
      </c>
      <c r="H11" s="44" t="s">
        <v>78</v>
      </c>
      <c r="I11" s="51" t="s">
        <v>83</v>
      </c>
      <c r="J11" s="83" t="s">
        <v>76</v>
      </c>
      <c r="K11" s="81"/>
      <c r="L11" s="7"/>
      <c r="M11" s="107"/>
      <c r="N11" s="75" t="s">
        <v>44</v>
      </c>
      <c r="O11" s="131" t="e">
        <f>O10/(O10+P10+Q10+R10+S10)</f>
        <v>#DIV/0!</v>
      </c>
      <c r="P11" s="131" t="e">
        <f>P10/(O10+P10+Q10+R10+S10)</f>
        <v>#DIV/0!</v>
      </c>
      <c r="Q11" s="131" t="e">
        <f>Q10/(O10+P10+Q10+R10+S10)</f>
        <v>#DIV/0!</v>
      </c>
      <c r="R11" s="131" t="e">
        <f>R10/(O10+P10+Q10+R10+S10)</f>
        <v>#DIV/0!</v>
      </c>
      <c r="S11" s="148" t="e">
        <f>S10/(O10+P10+Q10+R10+S10)</f>
        <v>#DIV/0!</v>
      </c>
      <c r="T11" s="89"/>
    </row>
    <row r="12" spans="1:21" ht="18.95" customHeight="1">
      <c r="A12" s="7" t="s">
        <v>28</v>
      </c>
      <c r="B12" s="26" t="s">
        <v>68</v>
      </c>
      <c r="C12" s="36"/>
      <c r="D12" s="45"/>
      <c r="E12" s="45"/>
      <c r="F12" s="61">
        <v>8.5299999999999994</v>
      </c>
      <c r="G12" s="36"/>
      <c r="H12" s="45"/>
      <c r="I12" s="45"/>
      <c r="J12" s="84">
        <v>8.01</v>
      </c>
      <c r="L12" s="7"/>
      <c r="M12" s="108" t="s">
        <v>70</v>
      </c>
      <c r="N12" s="75" t="s">
        <v>45</v>
      </c>
      <c r="O12" s="75">
        <v>0</v>
      </c>
      <c r="P12" s="75">
        <v>0</v>
      </c>
      <c r="Q12" s="75">
        <v>0</v>
      </c>
      <c r="R12" s="75">
        <v>0</v>
      </c>
      <c r="S12" s="149">
        <v>0</v>
      </c>
      <c r="T12" s="89"/>
    </row>
    <row r="13" spans="1:21" ht="18.95" customHeight="1">
      <c r="A13" s="7"/>
      <c r="B13" s="27" t="s">
        <v>12</v>
      </c>
      <c r="C13" s="37"/>
      <c r="D13" s="46"/>
      <c r="E13" s="45"/>
      <c r="F13" s="62">
        <v>10.17</v>
      </c>
      <c r="G13" s="37"/>
      <c r="H13" s="46"/>
      <c r="I13" s="46"/>
      <c r="J13" s="85">
        <v>9.4600000000000009</v>
      </c>
      <c r="L13" s="7"/>
      <c r="M13" s="107"/>
      <c r="N13" s="75" t="s">
        <v>44</v>
      </c>
      <c r="O13" s="131" t="e">
        <f>O12/(O12+P12+Q12+R12+S12)</f>
        <v>#DIV/0!</v>
      </c>
      <c r="P13" s="131" t="e">
        <f>P12/(O12+P12+Q12+R12+S12)</f>
        <v>#DIV/0!</v>
      </c>
      <c r="Q13" s="131" t="e">
        <f>Q12/(O12+P12+Q12+R12+S12)</f>
        <v>#DIV/0!</v>
      </c>
      <c r="R13" s="131" t="e">
        <f>R12/(O12+P12+Q12+R12+S12)</f>
        <v>#DIV/0!</v>
      </c>
      <c r="S13" s="148" t="e">
        <f>S12/(O12+P12+Q12+R12+S12)</f>
        <v>#DIV/0!</v>
      </c>
      <c r="T13" s="89"/>
    </row>
    <row r="14" spans="1:21" ht="18.95" customHeight="1">
      <c r="A14" s="8" t="s">
        <v>63</v>
      </c>
      <c r="B14" s="25" t="s">
        <v>69</v>
      </c>
      <c r="C14" s="38"/>
      <c r="D14" s="47"/>
      <c r="E14" s="52"/>
      <c r="F14" s="63">
        <v>11.77</v>
      </c>
      <c r="G14" s="38"/>
      <c r="H14" s="47"/>
      <c r="I14" s="47"/>
      <c r="J14" s="86">
        <v>11.09</v>
      </c>
      <c r="L14" s="7"/>
      <c r="M14" s="108" t="s">
        <v>67</v>
      </c>
      <c r="N14" s="75" t="s">
        <v>45</v>
      </c>
      <c r="O14" s="75">
        <v>0</v>
      </c>
      <c r="P14" s="75">
        <v>0</v>
      </c>
      <c r="Q14" s="75">
        <v>0</v>
      </c>
      <c r="R14" s="75">
        <v>0</v>
      </c>
      <c r="S14" s="149">
        <v>0</v>
      </c>
      <c r="T14" s="89"/>
    </row>
    <row r="15" spans="1:21" ht="19.5" customHeight="1">
      <c r="A15" s="9" t="s">
        <v>36</v>
      </c>
      <c r="B15" s="26" t="s">
        <v>68</v>
      </c>
      <c r="C15" s="39"/>
      <c r="D15" s="48"/>
      <c r="E15" s="48"/>
      <c r="F15" s="64">
        <v>11.38</v>
      </c>
      <c r="G15" s="39"/>
      <c r="H15" s="48"/>
      <c r="I15" s="48"/>
      <c r="J15" s="87">
        <v>11.03</v>
      </c>
      <c r="L15" s="92"/>
      <c r="M15" s="109"/>
      <c r="N15" s="29" t="s">
        <v>44</v>
      </c>
      <c r="O15" s="132" t="e">
        <f>O14/(O14+P14+Q14+R14+S14)</f>
        <v>#DIV/0!</v>
      </c>
      <c r="P15" s="132" t="e">
        <f>P14/(O14+P14+Q14+R14+S14)</f>
        <v>#DIV/0!</v>
      </c>
      <c r="Q15" s="132" t="e">
        <f>Q14/(O14+P14+Q14+R14+S14)</f>
        <v>#DIV/0!</v>
      </c>
      <c r="R15" s="132" t="e">
        <f>R14/(O14+P14+Q14+R14+S14)</f>
        <v>#DIV/0!</v>
      </c>
      <c r="S15" s="150" t="e">
        <f>S14/(O14+P14+Q14+R14+S14)</f>
        <v>#DIV/0!</v>
      </c>
      <c r="T15" s="89"/>
    </row>
    <row r="16" spans="1:21" ht="19.5" customHeight="1">
      <c r="A16" s="9"/>
      <c r="B16" s="27" t="s">
        <v>12</v>
      </c>
      <c r="C16" s="37"/>
      <c r="D16" s="46"/>
      <c r="E16" s="45"/>
      <c r="F16" s="62">
        <v>14.53</v>
      </c>
      <c r="G16" s="37"/>
      <c r="H16" s="46"/>
      <c r="I16" s="46"/>
      <c r="J16" s="85">
        <v>13.82</v>
      </c>
      <c r="L16" s="91" t="s">
        <v>30</v>
      </c>
      <c r="M16" s="110" t="s">
        <v>33</v>
      </c>
      <c r="N16" s="120" t="s">
        <v>41</v>
      </c>
      <c r="O16" s="120" t="s">
        <v>23</v>
      </c>
      <c r="P16" s="120" t="s">
        <v>25</v>
      </c>
      <c r="Q16" s="120" t="s">
        <v>56</v>
      </c>
      <c r="R16" s="120" t="s">
        <v>48</v>
      </c>
      <c r="S16" s="30" t="s">
        <v>22</v>
      </c>
      <c r="T16" s="89"/>
    </row>
    <row r="17" spans="1:20" ht="18.95" customHeight="1">
      <c r="A17" s="10" t="s">
        <v>46</v>
      </c>
      <c r="B17" s="25" t="s">
        <v>69</v>
      </c>
      <c r="C17" s="38"/>
      <c r="D17" s="47"/>
      <c r="E17" s="49"/>
      <c r="F17" s="63">
        <v>16.14</v>
      </c>
      <c r="G17" s="38"/>
      <c r="H17" s="47"/>
      <c r="I17" s="47"/>
      <c r="J17" s="86">
        <v>15.01</v>
      </c>
      <c r="L17" s="7"/>
      <c r="M17" s="106" t="s">
        <v>1</v>
      </c>
      <c r="N17" s="121" t="s">
        <v>45</v>
      </c>
      <c r="O17" s="121">
        <v>0</v>
      </c>
      <c r="P17" s="121">
        <v>0</v>
      </c>
      <c r="Q17" s="121">
        <v>0</v>
      </c>
      <c r="R17" s="121">
        <v>0</v>
      </c>
      <c r="S17" s="151">
        <v>0</v>
      </c>
      <c r="T17" s="89"/>
    </row>
    <row r="18" spans="1:20" ht="19.5" customHeight="1">
      <c r="A18" s="11" t="s">
        <v>38</v>
      </c>
      <c r="B18" s="26" t="s">
        <v>68</v>
      </c>
      <c r="C18" s="39"/>
      <c r="D18" s="48"/>
      <c r="E18" s="48"/>
      <c r="F18" s="64">
        <v>27.06</v>
      </c>
      <c r="G18" s="39"/>
      <c r="H18" s="48"/>
      <c r="I18" s="48"/>
      <c r="J18" s="87">
        <v>28.9</v>
      </c>
      <c r="L18" s="7"/>
      <c r="M18" s="107"/>
      <c r="N18" s="75" t="s">
        <v>44</v>
      </c>
      <c r="O18" s="131" t="e">
        <f>O17/(O17+P17+Q17+R17+S17)</f>
        <v>#DIV/0!</v>
      </c>
      <c r="P18" s="131" t="e">
        <f>P17/(O17+P17+Q17+R17+S17)</f>
        <v>#DIV/0!</v>
      </c>
      <c r="Q18" s="131" t="e">
        <f>Q17/(O17+P17+Q17+R17+S17)</f>
        <v>#DIV/0!</v>
      </c>
      <c r="R18" s="131" t="e">
        <f>R17/(O17+P17+Q17+R17+S17)</f>
        <v>#DIV/0!</v>
      </c>
      <c r="S18" s="148" t="e">
        <f>S17/(O17+P17+Q17+R17+S17)</f>
        <v>#DIV/0!</v>
      </c>
      <c r="T18" s="89"/>
    </row>
    <row r="19" spans="1:20" ht="19.5" customHeight="1">
      <c r="A19" s="9"/>
      <c r="B19" s="27" t="s">
        <v>12</v>
      </c>
      <c r="C19" s="37"/>
      <c r="D19" s="46"/>
      <c r="E19" s="45"/>
      <c r="F19" s="62">
        <v>29.35</v>
      </c>
      <c r="G19" s="37"/>
      <c r="H19" s="46"/>
      <c r="I19" s="46"/>
      <c r="J19" s="85">
        <v>31.5</v>
      </c>
      <c r="L19" s="7"/>
      <c r="M19" s="108" t="s">
        <v>70</v>
      </c>
      <c r="N19" s="75" t="s">
        <v>45</v>
      </c>
      <c r="O19" s="75">
        <v>0</v>
      </c>
      <c r="P19" s="75">
        <v>0</v>
      </c>
      <c r="Q19" s="75">
        <v>0</v>
      </c>
      <c r="R19" s="75">
        <v>0</v>
      </c>
      <c r="S19" s="149">
        <v>0</v>
      </c>
      <c r="T19" s="89"/>
    </row>
    <row r="20" spans="1:20" ht="18.95" customHeight="1">
      <c r="A20" s="8" t="s">
        <v>26</v>
      </c>
      <c r="B20" s="25" t="s">
        <v>69</v>
      </c>
      <c r="C20" s="38"/>
      <c r="D20" s="47"/>
      <c r="E20" s="49"/>
      <c r="F20" s="63">
        <v>31.86</v>
      </c>
      <c r="G20" s="38"/>
      <c r="H20" s="47"/>
      <c r="I20" s="47"/>
      <c r="J20" s="86">
        <v>33.869999999999997</v>
      </c>
      <c r="L20" s="7"/>
      <c r="M20" s="107"/>
      <c r="N20" s="75" t="s">
        <v>44</v>
      </c>
      <c r="O20" s="131" t="e">
        <f>O19/(O19+P19+Q19+R19+S19)</f>
        <v>#DIV/0!</v>
      </c>
      <c r="P20" s="131" t="e">
        <f>P19/(O19+P19+Q19+R19+S19)</f>
        <v>#DIV/0!</v>
      </c>
      <c r="Q20" s="131" t="e">
        <f>Q19/(O19+P19+Q19+R19+S19)</f>
        <v>#DIV/0!</v>
      </c>
      <c r="R20" s="131" t="e">
        <f>R19/(O19+P19+Q19+R19+S19)</f>
        <v>#DIV/0!</v>
      </c>
      <c r="S20" s="148" t="e">
        <f>S19/(O19+P19+Q19+R19+S19)</f>
        <v>#DIV/0!</v>
      </c>
      <c r="T20" s="89"/>
    </row>
    <row r="21" spans="1:20" ht="19.5" customHeight="1">
      <c r="A21" s="11" t="s">
        <v>55</v>
      </c>
      <c r="B21" s="26" t="s">
        <v>68</v>
      </c>
      <c r="C21" s="39"/>
      <c r="D21" s="48"/>
      <c r="E21" s="48"/>
      <c r="F21" s="64">
        <v>26.19</v>
      </c>
      <c r="G21" s="39"/>
      <c r="H21" s="48"/>
      <c r="I21" s="48"/>
      <c r="J21" s="87">
        <v>25.51</v>
      </c>
      <c r="L21" s="7"/>
      <c r="M21" s="108" t="s">
        <v>67</v>
      </c>
      <c r="N21" s="75" t="s">
        <v>45</v>
      </c>
      <c r="O21" s="75">
        <v>0</v>
      </c>
      <c r="P21" s="75">
        <v>0</v>
      </c>
      <c r="Q21" s="75">
        <v>0</v>
      </c>
      <c r="R21" s="75">
        <v>0</v>
      </c>
      <c r="S21" s="149">
        <v>0</v>
      </c>
      <c r="T21" s="89"/>
    </row>
    <row r="22" spans="1:20" ht="19.5" customHeight="1">
      <c r="A22" s="9"/>
      <c r="B22" s="27" t="s">
        <v>12</v>
      </c>
      <c r="C22" s="37"/>
      <c r="D22" s="46"/>
      <c r="E22" s="45"/>
      <c r="F22" s="62">
        <v>30.25</v>
      </c>
      <c r="G22" s="37"/>
      <c r="H22" s="46"/>
      <c r="I22" s="46"/>
      <c r="J22" s="85">
        <v>29.6</v>
      </c>
      <c r="L22" s="92"/>
      <c r="M22" s="109"/>
      <c r="N22" s="29" t="s">
        <v>44</v>
      </c>
      <c r="O22" s="132" t="e">
        <f>O21/(O21+P21+Q21+R21+S21)</f>
        <v>#DIV/0!</v>
      </c>
      <c r="P22" s="132" t="e">
        <f>P21/(O21+P21+Q21+R21+S21)</f>
        <v>#DIV/0!</v>
      </c>
      <c r="Q22" s="132" t="e">
        <f>Q21/(O21+P21+Q21+R21+S21)</f>
        <v>#DIV/0!</v>
      </c>
      <c r="R22" s="132" t="e">
        <f>R21/(O21+P21+Q21+R21+S21)</f>
        <v>#DIV/0!</v>
      </c>
      <c r="S22" s="150" t="e">
        <f>S21/(O21+P21+Q21+R21+S21)</f>
        <v>#DIV/0!</v>
      </c>
      <c r="T22" s="89"/>
    </row>
    <row r="23" spans="1:20" ht="18.95" customHeight="1">
      <c r="A23" s="8" t="s">
        <v>46</v>
      </c>
      <c r="B23" s="25" t="s">
        <v>69</v>
      </c>
      <c r="C23" s="40"/>
      <c r="D23" s="49"/>
      <c r="E23" s="49"/>
      <c r="F23" s="65">
        <v>33.5</v>
      </c>
      <c r="G23" s="40"/>
      <c r="H23" s="49"/>
      <c r="I23" s="49"/>
      <c r="J23" s="88">
        <v>32.479999999999997</v>
      </c>
      <c r="L23" s="4" t="s">
        <v>13</v>
      </c>
      <c r="T23" s="89"/>
    </row>
    <row r="24" spans="1:20" ht="18.75" customHeight="1">
      <c r="A24" s="12" t="s">
        <v>59</v>
      </c>
      <c r="B24" s="26" t="s">
        <v>68</v>
      </c>
      <c r="C24" s="39"/>
      <c r="D24" s="48"/>
      <c r="E24" s="48"/>
      <c r="F24" s="64">
        <v>17.78</v>
      </c>
      <c r="G24" s="39"/>
      <c r="H24" s="48"/>
      <c r="I24" s="48"/>
      <c r="J24" s="87">
        <v>15.33</v>
      </c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8.75" customHeight="1">
      <c r="A25" s="13"/>
      <c r="B25" s="27" t="s">
        <v>12</v>
      </c>
      <c r="C25" s="37"/>
      <c r="D25" s="46"/>
      <c r="E25" s="45"/>
      <c r="F25" s="62">
        <v>26.45</v>
      </c>
      <c r="G25" s="37"/>
      <c r="H25" s="46"/>
      <c r="I25" s="46"/>
      <c r="J25" s="85">
        <v>21.61</v>
      </c>
      <c r="L25" s="4" t="s">
        <v>53</v>
      </c>
      <c r="M25" s="89"/>
      <c r="N25" s="89"/>
      <c r="O25" s="89"/>
      <c r="P25" s="89"/>
      <c r="Q25" s="89"/>
      <c r="R25" s="89"/>
      <c r="S25" s="89"/>
      <c r="T25" s="89"/>
    </row>
    <row r="26" spans="1:20" ht="18.95" customHeight="1">
      <c r="A26" s="14" t="s">
        <v>46</v>
      </c>
      <c r="B26" s="25" t="s">
        <v>69</v>
      </c>
      <c r="C26" s="38"/>
      <c r="D26" s="47"/>
      <c r="E26" s="49"/>
      <c r="F26" s="63">
        <v>33.590000000000003</v>
      </c>
      <c r="G26" s="38"/>
      <c r="H26" s="47"/>
      <c r="I26" s="47"/>
      <c r="J26" s="86">
        <v>28.12</v>
      </c>
      <c r="L26" s="93"/>
      <c r="M26" s="111" t="s">
        <v>20</v>
      </c>
      <c r="N26" s="105"/>
      <c r="O26" s="111" t="s">
        <v>30</v>
      </c>
      <c r="P26" s="136"/>
      <c r="Q26" s="89"/>
      <c r="R26" s="89"/>
      <c r="S26" s="89"/>
      <c r="T26" s="89"/>
    </row>
    <row r="27" spans="1:20" ht="18.95" customHeight="1">
      <c r="A27" s="15" t="s">
        <v>51</v>
      </c>
      <c r="B27" s="26" t="s">
        <v>68</v>
      </c>
      <c r="C27" s="39"/>
      <c r="D27" s="48"/>
      <c r="E27" s="48"/>
      <c r="F27" s="64">
        <v>11.65</v>
      </c>
      <c r="G27" s="39"/>
      <c r="H27" s="48"/>
      <c r="I27" s="48"/>
      <c r="J27" s="87">
        <v>11.99</v>
      </c>
      <c r="L27" s="94" t="s">
        <v>34</v>
      </c>
      <c r="M27" s="112" t="e">
        <f>(O11+P11)-(R11+S11)</f>
        <v>#DIV/0!</v>
      </c>
      <c r="N27" s="122"/>
      <c r="O27" s="112" t="e">
        <f>(O18+P18)-(R18+S18)</f>
        <v>#DIV/0!</v>
      </c>
      <c r="P27" s="137"/>
      <c r="Q27" s="89"/>
      <c r="R27" s="89"/>
      <c r="S27" s="89"/>
      <c r="T27" s="89"/>
    </row>
    <row r="28" spans="1:20" ht="18.95" customHeight="1">
      <c r="A28" s="16"/>
      <c r="B28" s="27" t="s">
        <v>12</v>
      </c>
      <c r="C28" s="37"/>
      <c r="D28" s="46"/>
      <c r="E28" s="45"/>
      <c r="F28" s="62">
        <v>10.82</v>
      </c>
      <c r="G28" s="37"/>
      <c r="H28" s="46"/>
      <c r="I28" s="46"/>
      <c r="J28" s="85">
        <v>11.12</v>
      </c>
      <c r="L28" s="95" t="s">
        <v>0</v>
      </c>
      <c r="M28" s="113" t="e">
        <f>(O13+P13)-(R13+S13)</f>
        <v>#DIV/0!</v>
      </c>
      <c r="N28" s="123"/>
      <c r="O28" s="113" t="e">
        <f>(O20+P20)-(R20+S20)</f>
        <v>#DIV/0!</v>
      </c>
      <c r="P28" s="138"/>
      <c r="Q28" s="89"/>
      <c r="R28" s="89"/>
      <c r="S28" s="89"/>
      <c r="T28" s="89"/>
    </row>
    <row r="29" spans="1:20" ht="18.95" customHeight="1">
      <c r="A29" s="10" t="s">
        <v>54</v>
      </c>
      <c r="B29" s="25" t="s">
        <v>69</v>
      </c>
      <c r="C29" s="38"/>
      <c r="D29" s="47"/>
      <c r="E29" s="49"/>
      <c r="F29" s="63">
        <v>10.36</v>
      </c>
      <c r="G29" s="38"/>
      <c r="H29" s="47"/>
      <c r="I29" s="47"/>
      <c r="J29" s="86">
        <v>10.62</v>
      </c>
      <c r="L29" s="96" t="s">
        <v>65</v>
      </c>
      <c r="M29" s="114" t="e">
        <f>(O15+P15)-(R15+S15)</f>
        <v>#DIV/0!</v>
      </c>
      <c r="N29" s="124"/>
      <c r="O29" s="114" t="e">
        <f>(O22+P22)-(R22+S22)</f>
        <v>#DIV/0!</v>
      </c>
      <c r="P29" s="139"/>
      <c r="Q29" s="89"/>
      <c r="R29" s="89"/>
      <c r="S29" s="89"/>
      <c r="T29" s="89"/>
    </row>
    <row r="30" spans="1:20" ht="18.95" customHeight="1">
      <c r="A30" s="12" t="s">
        <v>49</v>
      </c>
      <c r="B30" s="26" t="s">
        <v>68</v>
      </c>
      <c r="C30" s="39"/>
      <c r="D30" s="48"/>
      <c r="E30" s="48"/>
      <c r="F30" s="64">
        <v>114.83</v>
      </c>
      <c r="G30" s="39"/>
      <c r="H30" s="48"/>
      <c r="I30" s="48"/>
      <c r="J30" s="87">
        <v>106.64</v>
      </c>
      <c r="L30" s="4" t="s">
        <v>64</v>
      </c>
      <c r="M30" s="89"/>
      <c r="N30" s="89"/>
      <c r="O30" s="89"/>
      <c r="P30" s="89"/>
      <c r="Q30" s="89"/>
      <c r="R30" s="89"/>
      <c r="S30" s="89"/>
      <c r="T30" s="89"/>
    </row>
    <row r="31" spans="1:20" ht="18.95" customHeight="1">
      <c r="A31" s="13"/>
      <c r="B31" s="27" t="s">
        <v>12</v>
      </c>
      <c r="C31" s="37"/>
      <c r="D31" s="46"/>
      <c r="E31" s="45"/>
      <c r="F31" s="62">
        <v>124.7</v>
      </c>
      <c r="G31" s="37"/>
      <c r="H31" s="46"/>
      <c r="I31" s="46"/>
      <c r="J31" s="85">
        <v>116.15</v>
      </c>
      <c r="L31" s="97"/>
      <c r="M31" s="115"/>
      <c r="N31" s="125" t="s">
        <v>20</v>
      </c>
      <c r="O31" s="24"/>
      <c r="P31" s="137"/>
      <c r="Q31" s="125" t="s">
        <v>30</v>
      </c>
      <c r="R31" s="24"/>
      <c r="S31" s="137"/>
      <c r="T31" s="89"/>
    </row>
    <row r="32" spans="1:20" ht="18.95" customHeight="1">
      <c r="A32" s="8" t="s">
        <v>26</v>
      </c>
      <c r="B32" s="25" t="s">
        <v>69</v>
      </c>
      <c r="C32" s="38"/>
      <c r="D32" s="47"/>
      <c r="E32" s="49"/>
      <c r="F32" s="63">
        <v>132.47</v>
      </c>
      <c r="G32" s="38"/>
      <c r="H32" s="47"/>
      <c r="I32" s="47"/>
      <c r="J32" s="86">
        <v>126.55</v>
      </c>
      <c r="L32" s="98"/>
      <c r="M32" s="116"/>
      <c r="N32" s="19" t="s">
        <v>1</v>
      </c>
      <c r="O32" s="29" t="s">
        <v>70</v>
      </c>
      <c r="P32" s="54" t="s">
        <v>67</v>
      </c>
      <c r="Q32" s="19" t="s">
        <v>1</v>
      </c>
      <c r="R32" s="29" t="s">
        <v>70</v>
      </c>
      <c r="S32" s="54" t="s">
        <v>67</v>
      </c>
      <c r="T32" s="89"/>
    </row>
    <row r="33" spans="1:21" ht="19.5" customHeight="1">
      <c r="A33" s="11" t="s">
        <v>50</v>
      </c>
      <c r="B33" s="26" t="s">
        <v>68</v>
      </c>
      <c r="C33" s="39"/>
      <c r="D33" s="48"/>
      <c r="E33" s="48"/>
      <c r="F33" s="64">
        <v>8.86</v>
      </c>
      <c r="G33" s="39"/>
      <c r="H33" s="48"/>
      <c r="I33" s="48"/>
      <c r="J33" s="87">
        <v>5.69</v>
      </c>
      <c r="L33" s="34" t="s">
        <v>73</v>
      </c>
      <c r="M33" s="82"/>
      <c r="N33" s="126"/>
      <c r="O33" s="133"/>
      <c r="P33" s="140"/>
      <c r="Q33" s="144"/>
      <c r="R33" s="133"/>
      <c r="S33" s="140"/>
      <c r="T33" s="89"/>
    </row>
    <row r="34" spans="1:21" ht="19.5" customHeight="1">
      <c r="A34" s="9"/>
      <c r="B34" s="27" t="s">
        <v>12</v>
      </c>
      <c r="C34" s="37"/>
      <c r="D34" s="46"/>
      <c r="E34" s="45"/>
      <c r="F34" s="62">
        <v>11.51</v>
      </c>
      <c r="G34" s="37"/>
      <c r="H34" s="46"/>
      <c r="I34" s="46"/>
      <c r="J34" s="85">
        <v>7.52</v>
      </c>
      <c r="L34" s="99" t="s">
        <v>14</v>
      </c>
      <c r="M34" s="117"/>
      <c r="N34" s="127"/>
      <c r="O34" s="134"/>
      <c r="P34" s="141"/>
      <c r="Q34" s="145"/>
      <c r="R34" s="134"/>
      <c r="S34" s="141"/>
      <c r="T34" s="89"/>
    </row>
    <row r="35" spans="1:21" ht="18.95" customHeight="1">
      <c r="A35" s="8" t="s">
        <v>7</v>
      </c>
      <c r="B35" s="25" t="s">
        <v>69</v>
      </c>
      <c r="C35" s="38"/>
      <c r="D35" s="47"/>
      <c r="E35" s="49"/>
      <c r="F35" s="63">
        <v>14.18</v>
      </c>
      <c r="G35" s="38"/>
      <c r="H35" s="47"/>
      <c r="I35" s="47"/>
      <c r="J35" s="86">
        <v>9.6</v>
      </c>
      <c r="L35" s="100" t="s">
        <v>95</v>
      </c>
      <c r="M35" s="118"/>
      <c r="N35" s="128"/>
      <c r="O35" s="135"/>
      <c r="P35" s="142"/>
      <c r="Q35" s="146"/>
      <c r="R35" s="135"/>
      <c r="S35" s="142"/>
      <c r="T35" s="89"/>
    </row>
    <row r="36" spans="1:21" ht="6" customHeight="1">
      <c r="A36" s="17"/>
      <c r="B36" s="17"/>
      <c r="F36" s="66"/>
      <c r="L36" s="101"/>
      <c r="M36" s="101"/>
      <c r="N36" s="101"/>
      <c r="O36" s="101"/>
      <c r="P36" s="101"/>
      <c r="Q36" s="101"/>
      <c r="R36" s="101"/>
      <c r="T36" s="89"/>
    </row>
    <row r="37" spans="1:21" ht="15" customHeight="1">
      <c r="A37" s="4" t="s">
        <v>2</v>
      </c>
      <c r="J37" s="89"/>
      <c r="K37" s="89"/>
      <c r="L37" s="101" t="s">
        <v>74</v>
      </c>
      <c r="M37" s="101"/>
      <c r="N37" s="101"/>
      <c r="O37" s="101"/>
      <c r="P37" s="101"/>
      <c r="Q37" s="101"/>
      <c r="R37" s="101"/>
      <c r="S37" s="89"/>
      <c r="T37" s="89"/>
    </row>
    <row r="38" spans="1:21" ht="20.100000000000001" customHeight="1">
      <c r="A38" s="18" t="s">
        <v>29</v>
      </c>
      <c r="B38" s="28"/>
      <c r="C38" s="28" t="s">
        <v>20</v>
      </c>
      <c r="D38" s="28" t="s">
        <v>30</v>
      </c>
      <c r="E38" s="53" t="s">
        <v>31</v>
      </c>
      <c r="F38" s="67" t="s">
        <v>9</v>
      </c>
      <c r="G38" s="28" t="s">
        <v>20</v>
      </c>
      <c r="H38" s="28" t="s">
        <v>30</v>
      </c>
      <c r="I38" s="53" t="s">
        <v>31</v>
      </c>
      <c r="L38" s="102" t="s">
        <v>6</v>
      </c>
      <c r="M38" s="119" t="s">
        <v>3</v>
      </c>
      <c r="N38" s="129"/>
      <c r="O38" s="129"/>
      <c r="P38" s="143" t="s">
        <v>3</v>
      </c>
      <c r="Q38" s="129"/>
      <c r="R38" s="129"/>
      <c r="S38" s="129" t="s">
        <v>93</v>
      </c>
      <c r="T38" s="129"/>
      <c r="U38" s="154"/>
    </row>
    <row r="39" spans="1:21" ht="20.100000000000001" customHeight="1">
      <c r="A39" s="19" t="s">
        <v>37</v>
      </c>
      <c r="B39" s="29"/>
      <c r="C39" s="29"/>
      <c r="D39" s="29"/>
      <c r="E39" s="54"/>
      <c r="F39" s="68" t="s">
        <v>35</v>
      </c>
      <c r="G39" s="29"/>
      <c r="H39" s="29"/>
      <c r="I39" s="54"/>
      <c r="L39" s="103" t="s">
        <v>24</v>
      </c>
      <c r="M39" s="109"/>
      <c r="N39" s="130"/>
      <c r="O39" s="130"/>
      <c r="P39" s="130"/>
      <c r="Q39" s="130"/>
      <c r="R39" s="130"/>
      <c r="S39" s="152"/>
      <c r="T39" s="152"/>
      <c r="U39" s="155"/>
    </row>
    <row r="40" spans="1:21" ht="7.5" customHeight="1">
      <c r="C40" s="17"/>
      <c r="D40" s="17"/>
      <c r="E40" s="17"/>
      <c r="F40" s="69"/>
      <c r="G40" s="17"/>
      <c r="H40" s="17"/>
      <c r="I40" s="17"/>
      <c r="J40" s="17"/>
      <c r="K40" s="17"/>
      <c r="L40" s="104"/>
      <c r="M40" s="110"/>
      <c r="N40" s="120"/>
      <c r="O40" s="120"/>
      <c r="P40" s="120"/>
      <c r="Q40" s="120"/>
      <c r="R40" s="120"/>
      <c r="S40" s="153"/>
      <c r="T40" s="153"/>
      <c r="U40" s="156"/>
    </row>
    <row r="41" spans="1:21" ht="15" customHeight="1">
      <c r="A41" s="4" t="s">
        <v>18</v>
      </c>
      <c r="L41" s="104"/>
      <c r="M41" s="110"/>
      <c r="N41" s="120"/>
      <c r="O41" s="120"/>
      <c r="P41" s="120"/>
      <c r="Q41" s="120"/>
      <c r="R41" s="120"/>
      <c r="S41" s="153"/>
      <c r="T41" s="153"/>
      <c r="U41" s="156"/>
    </row>
    <row r="42" spans="1:21" ht="20.100000000000001" customHeight="1">
      <c r="A42" s="20"/>
      <c r="B42" s="30" t="s">
        <v>33</v>
      </c>
      <c r="C42" s="41" t="s">
        <v>15</v>
      </c>
      <c r="D42" s="50" t="s">
        <v>78</v>
      </c>
      <c r="E42" s="55" t="s">
        <v>83</v>
      </c>
      <c r="F42" s="70" t="s">
        <v>76</v>
      </c>
      <c r="G42" s="76" t="s">
        <v>40</v>
      </c>
      <c r="H42" s="81"/>
      <c r="I42" s="81"/>
      <c r="J42" s="81"/>
      <c r="K42" s="81"/>
      <c r="L42" s="104"/>
      <c r="M42" s="110"/>
      <c r="N42" s="120"/>
      <c r="O42" s="120"/>
      <c r="P42" s="120"/>
      <c r="Q42" s="120"/>
      <c r="R42" s="120"/>
      <c r="S42" s="153"/>
      <c r="T42" s="153"/>
      <c r="U42" s="156"/>
    </row>
    <row r="43" spans="1:21" ht="20.100000000000001" customHeight="1">
      <c r="A43" s="21" t="s">
        <v>20</v>
      </c>
      <c r="B43" s="26" t="s">
        <v>68</v>
      </c>
      <c r="C43" s="36"/>
      <c r="D43" s="45"/>
      <c r="E43" s="48"/>
      <c r="F43" s="71">
        <v>29.98</v>
      </c>
      <c r="G43" s="77"/>
      <c r="L43" s="104"/>
      <c r="M43" s="110"/>
      <c r="N43" s="120"/>
      <c r="O43" s="120"/>
      <c r="P43" s="120"/>
      <c r="Q43" s="120"/>
      <c r="R43" s="120"/>
      <c r="S43" s="153"/>
      <c r="T43" s="153"/>
      <c r="U43" s="156"/>
    </row>
    <row r="44" spans="1:21" ht="20.100000000000001" customHeight="1">
      <c r="A44" s="22"/>
      <c r="B44" s="27" t="s">
        <v>12</v>
      </c>
      <c r="C44" s="37"/>
      <c r="D44" s="46"/>
      <c r="E44" s="45"/>
      <c r="F44" s="72">
        <v>37.11</v>
      </c>
      <c r="G44" s="78"/>
      <c r="L44" s="104"/>
      <c r="M44" s="110"/>
      <c r="N44" s="120"/>
      <c r="O44" s="120"/>
      <c r="P44" s="120"/>
      <c r="Q44" s="120"/>
      <c r="R44" s="120"/>
      <c r="S44" s="153"/>
      <c r="T44" s="153"/>
      <c r="U44" s="156"/>
    </row>
    <row r="45" spans="1:21" ht="20.100000000000001" customHeight="1">
      <c r="A45" s="23"/>
      <c r="B45" s="25" t="s">
        <v>69</v>
      </c>
      <c r="C45" s="38"/>
      <c r="D45" s="47"/>
      <c r="E45" s="49"/>
      <c r="F45" s="73">
        <v>42.43</v>
      </c>
      <c r="G45" s="79"/>
      <c r="L45" s="104"/>
      <c r="M45" s="110"/>
      <c r="N45" s="120"/>
      <c r="O45" s="120"/>
      <c r="P45" s="120"/>
      <c r="Q45" s="120"/>
      <c r="R45" s="120"/>
      <c r="S45" s="153"/>
      <c r="T45" s="153"/>
      <c r="U45" s="156"/>
    </row>
    <row r="52" spans="2:11">
      <c r="B52" s="31"/>
      <c r="C52" s="31"/>
      <c r="D52" s="31"/>
      <c r="E52" s="31"/>
      <c r="F52" s="74"/>
      <c r="G52" s="31"/>
      <c r="H52" s="31"/>
      <c r="I52" s="31"/>
      <c r="J52" s="31"/>
      <c r="K52" s="31"/>
    </row>
  </sheetData>
  <mergeCells count="49">
    <mergeCell ref="A1:U1"/>
    <mergeCell ref="G3:J3"/>
    <mergeCell ref="G6:J6"/>
    <mergeCell ref="C10:F10"/>
    <mergeCell ref="G10:J10"/>
    <mergeCell ref="M26:N26"/>
    <mergeCell ref="O26:P26"/>
    <mergeCell ref="M27:N27"/>
    <mergeCell ref="O27:P27"/>
    <mergeCell ref="M28:N28"/>
    <mergeCell ref="O28:P28"/>
    <mergeCell ref="M29:N29"/>
    <mergeCell ref="O29:P29"/>
    <mergeCell ref="N31:P31"/>
    <mergeCell ref="Q31:S31"/>
    <mergeCell ref="L33:M33"/>
    <mergeCell ref="L34:M34"/>
    <mergeCell ref="L35:M35"/>
    <mergeCell ref="A38:B38"/>
    <mergeCell ref="M38:O38"/>
    <mergeCell ref="P38:R38"/>
    <mergeCell ref="S38:U38"/>
    <mergeCell ref="A39:B39"/>
    <mergeCell ref="F4:F5"/>
    <mergeCell ref="G4:J5"/>
    <mergeCell ref="L4:L6"/>
    <mergeCell ref="A10:A11"/>
    <mergeCell ref="M10:M11"/>
    <mergeCell ref="A12:A13"/>
    <mergeCell ref="M12:M13"/>
    <mergeCell ref="M14:M15"/>
    <mergeCell ref="A15:A16"/>
    <mergeCell ref="M17:M18"/>
    <mergeCell ref="A18:A19"/>
    <mergeCell ref="M19:M20"/>
    <mergeCell ref="A21:A22"/>
    <mergeCell ref="M21:M22"/>
    <mergeCell ref="A24:A25"/>
    <mergeCell ref="A27:A28"/>
    <mergeCell ref="A30:A31"/>
    <mergeCell ref="L31:M32"/>
    <mergeCell ref="A33:A34"/>
    <mergeCell ref="A43:A45"/>
    <mergeCell ref="L9:L15"/>
    <mergeCell ref="L16:L22"/>
    <mergeCell ref="L39:L45"/>
    <mergeCell ref="M39:O45"/>
    <mergeCell ref="P39:R45"/>
    <mergeCell ref="S39:U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52"/>
  <sheetViews>
    <sheetView view="pageBreakPreview" topLeftCell="A16" zoomScaleSheetLayoutView="100" workbookViewId="0">
      <selection activeCell="L37" sqref="L37"/>
    </sheetView>
  </sheetViews>
  <sheetFormatPr defaultRowHeight="13.5"/>
  <cols>
    <col min="1" max="1" width="5.125" style="1" customWidth="1"/>
    <col min="2" max="2" width="7.25" customWidth="1"/>
    <col min="3" max="5" width="10.125" customWidth="1"/>
    <col min="6" max="6" width="10.125" style="2" customWidth="1"/>
    <col min="7" max="10" width="10.125" customWidth="1"/>
    <col min="11" max="11" width="4.375" customWidth="1"/>
    <col min="14" max="19" width="10.125" customWidth="1"/>
  </cols>
  <sheetData>
    <row r="1" spans="1:21" ht="20.25" customHeight="1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6.75" customHeight="1"/>
    <row r="3" spans="1:21" ht="18" customHeight="1">
      <c r="C3" s="32"/>
      <c r="D3" s="42"/>
      <c r="E3" s="42"/>
      <c r="F3" s="56"/>
      <c r="G3" s="17"/>
      <c r="H3" s="17"/>
      <c r="I3" s="17"/>
      <c r="J3" s="17"/>
      <c r="K3" s="17"/>
      <c r="L3" s="20"/>
      <c r="M3" s="30" t="s">
        <v>33</v>
      </c>
      <c r="N3" s="41" t="s">
        <v>15</v>
      </c>
      <c r="O3" s="50" t="s">
        <v>78</v>
      </c>
      <c r="P3" s="55" t="s">
        <v>83</v>
      </c>
      <c r="Q3" s="70" t="s">
        <v>76</v>
      </c>
      <c r="R3" s="76" t="s">
        <v>40</v>
      </c>
      <c r="S3" s="89"/>
    </row>
    <row r="4" spans="1:21" ht="18" customHeight="1">
      <c r="C4" s="32"/>
      <c r="D4" s="42"/>
      <c r="E4" s="42"/>
      <c r="F4" s="57" t="s">
        <v>32</v>
      </c>
      <c r="G4" s="75"/>
      <c r="H4" s="75"/>
      <c r="I4" s="75"/>
      <c r="J4" s="75"/>
      <c r="K4" s="17"/>
      <c r="L4" s="21" t="s">
        <v>30</v>
      </c>
      <c r="M4" s="26" t="s">
        <v>11</v>
      </c>
      <c r="N4" s="36"/>
      <c r="O4" s="45"/>
      <c r="P4" s="48"/>
      <c r="Q4" s="45">
        <v>48</v>
      </c>
      <c r="R4" s="77"/>
      <c r="S4" s="89"/>
      <c r="T4" s="89"/>
    </row>
    <row r="5" spans="1:21" ht="18" customHeight="1">
      <c r="C5" s="32"/>
      <c r="D5" s="42"/>
      <c r="E5" s="42"/>
      <c r="F5" s="57"/>
      <c r="G5" s="75"/>
      <c r="H5" s="75"/>
      <c r="I5" s="75"/>
      <c r="J5" s="75"/>
      <c r="K5" s="17"/>
      <c r="L5" s="22"/>
      <c r="M5" s="27" t="s">
        <v>16</v>
      </c>
      <c r="N5" s="37"/>
      <c r="O5" s="46"/>
      <c r="P5" s="45"/>
      <c r="Q5" s="46">
        <v>53.9</v>
      </c>
      <c r="R5" s="78"/>
      <c r="S5" s="89"/>
      <c r="T5" s="89"/>
    </row>
    <row r="6" spans="1:21" ht="18" customHeight="1">
      <c r="C6" s="32"/>
      <c r="D6" s="42"/>
      <c r="E6" s="42"/>
      <c r="F6" s="56"/>
      <c r="G6" s="17"/>
      <c r="H6" s="17"/>
      <c r="I6" s="17"/>
      <c r="J6" s="17"/>
      <c r="K6" s="17"/>
      <c r="L6" s="23"/>
      <c r="M6" s="25" t="s">
        <v>21</v>
      </c>
      <c r="N6" s="38"/>
      <c r="O6" s="47"/>
      <c r="P6" s="49"/>
      <c r="Q6" s="47">
        <v>57.61</v>
      </c>
      <c r="R6" s="79"/>
      <c r="S6" s="89"/>
      <c r="T6" s="89"/>
    </row>
    <row r="7" spans="1:21" ht="15" customHeight="1">
      <c r="A7" s="4" t="s">
        <v>58</v>
      </c>
      <c r="C7" s="32"/>
      <c r="D7" s="42"/>
      <c r="E7" s="42"/>
      <c r="F7" s="58"/>
      <c r="G7" s="17"/>
      <c r="H7" s="17"/>
      <c r="I7" s="17"/>
      <c r="J7" s="17"/>
      <c r="K7" s="17"/>
      <c r="L7" s="89"/>
      <c r="M7" s="89"/>
      <c r="N7" s="89"/>
      <c r="O7" s="89"/>
      <c r="P7" s="89"/>
      <c r="Q7" s="89"/>
      <c r="R7" s="89"/>
      <c r="S7" s="89"/>
      <c r="T7" s="89"/>
    </row>
    <row r="8" spans="1:21" ht="15" customHeight="1">
      <c r="C8" s="33" t="s">
        <v>82</v>
      </c>
      <c r="D8" s="33"/>
      <c r="E8" s="33"/>
      <c r="F8" s="59"/>
      <c r="G8" s="33" t="s">
        <v>72</v>
      </c>
      <c r="H8" s="80"/>
      <c r="I8" s="80"/>
      <c r="J8" s="80"/>
      <c r="K8" s="80"/>
      <c r="L8" s="4" t="s">
        <v>61</v>
      </c>
      <c r="M8" s="89"/>
      <c r="N8" s="89"/>
      <c r="O8" s="89"/>
      <c r="P8" s="89"/>
      <c r="Q8" s="89"/>
      <c r="R8" s="89"/>
      <c r="S8" s="89"/>
      <c r="T8" s="89"/>
    </row>
    <row r="9" spans="1:21" ht="15" customHeight="1">
      <c r="C9" s="33" t="s">
        <v>77</v>
      </c>
      <c r="D9" s="33"/>
      <c r="E9" s="33"/>
      <c r="F9" s="59"/>
      <c r="G9" s="33" t="s">
        <v>19</v>
      </c>
      <c r="H9" s="80"/>
      <c r="I9" s="80"/>
      <c r="J9" s="80"/>
      <c r="K9" s="80"/>
      <c r="L9" s="91" t="s">
        <v>20</v>
      </c>
      <c r="M9" s="105" t="s">
        <v>33</v>
      </c>
      <c r="N9" s="120" t="s">
        <v>41</v>
      </c>
      <c r="O9" s="120" t="s">
        <v>23</v>
      </c>
      <c r="P9" s="120" t="s">
        <v>25</v>
      </c>
      <c r="Q9" s="120" t="s">
        <v>56</v>
      </c>
      <c r="R9" s="120" t="s">
        <v>48</v>
      </c>
      <c r="S9" s="30" t="s">
        <v>22</v>
      </c>
      <c r="T9" s="89"/>
    </row>
    <row r="10" spans="1:21" ht="20.100000000000001" customHeight="1">
      <c r="A10" s="5"/>
      <c r="B10" s="24" t="s">
        <v>5</v>
      </c>
      <c r="C10" s="34" t="s">
        <v>8</v>
      </c>
      <c r="D10" s="43"/>
      <c r="E10" s="43"/>
      <c r="F10" s="43"/>
      <c r="G10" s="34" t="s">
        <v>27</v>
      </c>
      <c r="H10" s="43"/>
      <c r="I10" s="43"/>
      <c r="J10" s="82"/>
      <c r="K10" s="90"/>
      <c r="L10" s="7"/>
      <c r="M10" s="106" t="s">
        <v>57</v>
      </c>
      <c r="N10" s="121" t="s">
        <v>45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89"/>
    </row>
    <row r="11" spans="1:21" ht="20.100000000000001" customHeight="1">
      <c r="A11" s="6"/>
      <c r="B11" s="25" t="s">
        <v>33</v>
      </c>
      <c r="C11" s="35" t="s">
        <v>15</v>
      </c>
      <c r="D11" s="44" t="s">
        <v>75</v>
      </c>
      <c r="E11" s="51" t="s">
        <v>83</v>
      </c>
      <c r="F11" s="60" t="s">
        <v>76</v>
      </c>
      <c r="G11" s="35" t="s">
        <v>15</v>
      </c>
      <c r="H11" s="44" t="s">
        <v>78</v>
      </c>
      <c r="I11" s="51" t="s">
        <v>83</v>
      </c>
      <c r="J11" s="83" t="s">
        <v>76</v>
      </c>
      <c r="K11" s="81"/>
      <c r="L11" s="7"/>
      <c r="M11" s="107"/>
      <c r="N11" s="75" t="s">
        <v>44</v>
      </c>
      <c r="O11" s="131" t="e">
        <f>O10/(O10+P10+Q10+R10+S10)</f>
        <v>#DIV/0!</v>
      </c>
      <c r="P11" s="131" t="e">
        <f>P10/(O10+P10+Q10+R10+S10)</f>
        <v>#DIV/0!</v>
      </c>
      <c r="Q11" s="131" t="e">
        <f>Q10/(O10+P10+Q10+R10+S10)</f>
        <v>#DIV/0!</v>
      </c>
      <c r="R11" s="131" t="e">
        <f>R10/(O10+P10+Q10+R10+S10)</f>
        <v>#DIV/0!</v>
      </c>
      <c r="S11" s="148" t="e">
        <f>S10/(O10+P10+Q10+R10+S10)</f>
        <v>#DIV/0!</v>
      </c>
      <c r="T11" s="89"/>
    </row>
    <row r="12" spans="1:21" ht="18.95" customHeight="1">
      <c r="A12" s="7" t="s">
        <v>28</v>
      </c>
      <c r="B12" s="26" t="s">
        <v>11</v>
      </c>
      <c r="C12" s="36"/>
      <c r="D12" s="45"/>
      <c r="E12" s="45"/>
      <c r="F12" s="61">
        <v>13.59</v>
      </c>
      <c r="G12" s="36"/>
      <c r="H12" s="45"/>
      <c r="I12" s="45"/>
      <c r="J12" s="84">
        <v>13.28</v>
      </c>
      <c r="L12" s="7"/>
      <c r="M12" s="108" t="s">
        <v>10</v>
      </c>
      <c r="N12" s="75" t="s">
        <v>45</v>
      </c>
      <c r="O12" s="75">
        <v>0</v>
      </c>
      <c r="P12" s="75">
        <v>0</v>
      </c>
      <c r="Q12" s="75">
        <v>0</v>
      </c>
      <c r="R12" s="75">
        <v>0</v>
      </c>
      <c r="S12" s="149">
        <v>0</v>
      </c>
      <c r="T12" s="89"/>
    </row>
    <row r="13" spans="1:21" ht="18.95" customHeight="1">
      <c r="A13" s="7"/>
      <c r="B13" s="27" t="s">
        <v>16</v>
      </c>
      <c r="C13" s="37"/>
      <c r="D13" s="46"/>
      <c r="E13" s="45"/>
      <c r="F13" s="62">
        <v>15.99</v>
      </c>
      <c r="G13" s="37"/>
      <c r="H13" s="46"/>
      <c r="I13" s="46"/>
      <c r="J13" s="85">
        <v>15.77</v>
      </c>
      <c r="L13" s="7"/>
      <c r="M13" s="107"/>
      <c r="N13" s="75" t="s">
        <v>44</v>
      </c>
      <c r="O13" s="131" t="e">
        <f>O12/(O12+P12+Q12+R12+S12)</f>
        <v>#DIV/0!</v>
      </c>
      <c r="P13" s="131" t="e">
        <f>P12/(O12+P12+Q12+R12+S12)</f>
        <v>#DIV/0!</v>
      </c>
      <c r="Q13" s="131" t="e">
        <f>Q12/(O12+P12+Q12+R12+S12)</f>
        <v>#DIV/0!</v>
      </c>
      <c r="R13" s="131" t="e">
        <f>R12/(O12+P12+Q12+R12+S12)</f>
        <v>#DIV/0!</v>
      </c>
      <c r="S13" s="148" t="e">
        <f>S12/(O12+P12+Q12+R12+S12)</f>
        <v>#DIV/0!</v>
      </c>
      <c r="T13" s="89"/>
    </row>
    <row r="14" spans="1:21" ht="18.95" customHeight="1">
      <c r="A14" s="8" t="s">
        <v>63</v>
      </c>
      <c r="B14" s="25" t="s">
        <v>21</v>
      </c>
      <c r="C14" s="38"/>
      <c r="D14" s="47"/>
      <c r="E14" s="52"/>
      <c r="F14" s="63">
        <v>18.55</v>
      </c>
      <c r="G14" s="38"/>
      <c r="H14" s="47"/>
      <c r="I14" s="47"/>
      <c r="J14" s="86">
        <v>18.07</v>
      </c>
      <c r="L14" s="7"/>
      <c r="M14" s="108" t="s">
        <v>39</v>
      </c>
      <c r="N14" s="75" t="s">
        <v>45</v>
      </c>
      <c r="O14" s="75">
        <v>0</v>
      </c>
      <c r="P14" s="75">
        <v>0</v>
      </c>
      <c r="Q14" s="75">
        <v>0</v>
      </c>
      <c r="R14" s="75">
        <v>0</v>
      </c>
      <c r="S14" s="149">
        <v>0</v>
      </c>
      <c r="T14" s="89"/>
    </row>
    <row r="15" spans="1:21" ht="19.5" customHeight="1">
      <c r="A15" s="9" t="s">
        <v>36</v>
      </c>
      <c r="B15" s="26" t="s">
        <v>11</v>
      </c>
      <c r="C15" s="39"/>
      <c r="D15" s="48"/>
      <c r="E15" s="48"/>
      <c r="F15" s="64">
        <v>17.510000000000002</v>
      </c>
      <c r="G15" s="39"/>
      <c r="H15" s="48"/>
      <c r="I15" s="48"/>
      <c r="J15" s="87">
        <v>16.510000000000002</v>
      </c>
      <c r="L15" s="92"/>
      <c r="M15" s="109"/>
      <c r="N15" s="29" t="s">
        <v>44</v>
      </c>
      <c r="O15" s="131" t="e">
        <f>O14/(O14+P14+Q14+R14+S14)</f>
        <v>#DIV/0!</v>
      </c>
      <c r="P15" s="131" t="e">
        <f>P14/(O14+P14+Q14+R14+S14)</f>
        <v>#DIV/0!</v>
      </c>
      <c r="Q15" s="131" t="e">
        <f>Q14/(O14+P14+Q14+R14+S14)</f>
        <v>#DIV/0!</v>
      </c>
      <c r="R15" s="131" t="e">
        <f>R14/(O14+P14+Q14+R14+S14)</f>
        <v>#DIV/0!</v>
      </c>
      <c r="S15" s="148" t="e">
        <f>S14/(O14+P14+Q14+R14+S14)</f>
        <v>#DIV/0!</v>
      </c>
      <c r="T15" s="89"/>
    </row>
    <row r="16" spans="1:21" ht="19.5" customHeight="1">
      <c r="A16" s="9"/>
      <c r="B16" s="27" t="s">
        <v>16</v>
      </c>
      <c r="C16" s="37"/>
      <c r="D16" s="46"/>
      <c r="E16" s="45"/>
      <c r="F16" s="62">
        <v>19.28</v>
      </c>
      <c r="G16" s="37"/>
      <c r="H16" s="46"/>
      <c r="I16" s="46"/>
      <c r="J16" s="85">
        <v>18.559999999999999</v>
      </c>
      <c r="L16" s="91" t="s">
        <v>30</v>
      </c>
      <c r="M16" s="110" t="s">
        <v>33</v>
      </c>
      <c r="N16" s="120" t="s">
        <v>41</v>
      </c>
      <c r="O16" s="120" t="s">
        <v>23</v>
      </c>
      <c r="P16" s="120" t="s">
        <v>25</v>
      </c>
      <c r="Q16" s="120" t="s">
        <v>56</v>
      </c>
      <c r="R16" s="120" t="s">
        <v>48</v>
      </c>
      <c r="S16" s="30" t="s">
        <v>22</v>
      </c>
      <c r="T16" s="89"/>
    </row>
    <row r="17" spans="1:20" ht="18.95" customHeight="1">
      <c r="A17" s="10" t="s">
        <v>46</v>
      </c>
      <c r="B17" s="25" t="s">
        <v>21</v>
      </c>
      <c r="C17" s="38"/>
      <c r="D17" s="47"/>
      <c r="E17" s="49"/>
      <c r="F17" s="63">
        <v>20.79</v>
      </c>
      <c r="G17" s="38"/>
      <c r="H17" s="47"/>
      <c r="I17" s="47"/>
      <c r="J17" s="86">
        <v>19.329999999999998</v>
      </c>
      <c r="L17" s="7"/>
      <c r="M17" s="106" t="s">
        <v>57</v>
      </c>
      <c r="N17" s="121" t="s">
        <v>45</v>
      </c>
      <c r="O17" s="121">
        <v>0</v>
      </c>
      <c r="P17" s="121">
        <v>0</v>
      </c>
      <c r="Q17" s="121">
        <v>0</v>
      </c>
      <c r="R17" s="121">
        <v>0</v>
      </c>
      <c r="S17" s="151">
        <v>0</v>
      </c>
      <c r="T17" s="89"/>
    </row>
    <row r="18" spans="1:20" ht="19.5" customHeight="1">
      <c r="A18" s="11" t="s">
        <v>38</v>
      </c>
      <c r="B18" s="26" t="s">
        <v>11</v>
      </c>
      <c r="C18" s="39"/>
      <c r="D18" s="48"/>
      <c r="E18" s="48"/>
      <c r="F18" s="64">
        <v>32.35</v>
      </c>
      <c r="G18" s="39"/>
      <c r="H18" s="48"/>
      <c r="I18" s="48"/>
      <c r="J18" s="87">
        <v>35.020000000000003</v>
      </c>
      <c r="L18" s="7"/>
      <c r="M18" s="107"/>
      <c r="N18" s="75" t="s">
        <v>44</v>
      </c>
      <c r="O18" s="131" t="e">
        <f>O17/(O17+P17+Q17+R17+S17)</f>
        <v>#DIV/0!</v>
      </c>
      <c r="P18" s="131" t="e">
        <f>P17/(O17+P17+Q17+R17+S17)</f>
        <v>#DIV/0!</v>
      </c>
      <c r="Q18" s="131" t="e">
        <f>Q17/(O17+P17+Q17+R17+S17)</f>
        <v>#DIV/0!</v>
      </c>
      <c r="R18" s="131" t="e">
        <f>R17/(O17+P17+Q17+R17+S17)</f>
        <v>#DIV/0!</v>
      </c>
      <c r="S18" s="148" t="e">
        <f>S17/(O17+P17+Q17+R17+S17)</f>
        <v>#DIV/0!</v>
      </c>
      <c r="T18" s="89"/>
    </row>
    <row r="19" spans="1:20" ht="19.5" customHeight="1">
      <c r="A19" s="9"/>
      <c r="B19" s="27" t="s">
        <v>16</v>
      </c>
      <c r="C19" s="37"/>
      <c r="D19" s="46"/>
      <c r="E19" s="45"/>
      <c r="F19" s="62">
        <v>34.630000000000003</v>
      </c>
      <c r="G19" s="37"/>
      <c r="H19" s="46"/>
      <c r="I19" s="46"/>
      <c r="J19" s="85">
        <v>37.94</v>
      </c>
      <c r="L19" s="7"/>
      <c r="M19" s="108" t="s">
        <v>10</v>
      </c>
      <c r="N19" s="75" t="s">
        <v>45</v>
      </c>
      <c r="O19" s="75">
        <v>0</v>
      </c>
      <c r="P19" s="75">
        <v>0</v>
      </c>
      <c r="Q19" s="75">
        <v>0</v>
      </c>
      <c r="R19" s="75">
        <v>0</v>
      </c>
      <c r="S19" s="149">
        <v>0</v>
      </c>
      <c r="T19" s="89"/>
    </row>
    <row r="20" spans="1:20" ht="18.95" customHeight="1">
      <c r="A20" s="8" t="s">
        <v>26</v>
      </c>
      <c r="B20" s="25" t="s">
        <v>21</v>
      </c>
      <c r="C20" s="38"/>
      <c r="D20" s="47"/>
      <c r="E20" s="49"/>
      <c r="F20" s="63">
        <v>36.01</v>
      </c>
      <c r="G20" s="38"/>
      <c r="H20" s="47"/>
      <c r="I20" s="47"/>
      <c r="J20" s="86">
        <v>39.79</v>
      </c>
      <c r="L20" s="7"/>
      <c r="M20" s="107"/>
      <c r="N20" s="75" t="s">
        <v>44</v>
      </c>
      <c r="O20" s="131" t="e">
        <f>O19/(O19+P19+Q19+R19+S19)</f>
        <v>#DIV/0!</v>
      </c>
      <c r="P20" s="131" t="e">
        <f>P19/(O19+P19+Q19+R19+S19)</f>
        <v>#DIV/0!</v>
      </c>
      <c r="Q20" s="131" t="e">
        <f>Q19/(O19+P19+Q19+R19+S19)</f>
        <v>#DIV/0!</v>
      </c>
      <c r="R20" s="131" t="e">
        <f>R19/(O19+P19+Q19+R19+S19)</f>
        <v>#DIV/0!</v>
      </c>
      <c r="S20" s="148" t="e">
        <f>S19/(O19+P19+Q19+R19+S19)</f>
        <v>#DIV/0!</v>
      </c>
      <c r="T20" s="89"/>
    </row>
    <row r="21" spans="1:20" ht="19.5" customHeight="1">
      <c r="A21" s="11" t="s">
        <v>55</v>
      </c>
      <c r="B21" s="26" t="s">
        <v>11</v>
      </c>
      <c r="C21" s="39"/>
      <c r="D21" s="48"/>
      <c r="E21" s="48"/>
      <c r="F21" s="64">
        <v>36.01</v>
      </c>
      <c r="G21" s="39"/>
      <c r="H21" s="48"/>
      <c r="I21" s="48"/>
      <c r="J21" s="87">
        <v>34.75</v>
      </c>
      <c r="L21" s="7"/>
      <c r="M21" s="108" t="s">
        <v>39</v>
      </c>
      <c r="N21" s="75" t="s">
        <v>45</v>
      </c>
      <c r="O21" s="75">
        <v>0</v>
      </c>
      <c r="P21" s="75">
        <v>0</v>
      </c>
      <c r="Q21" s="75">
        <v>0</v>
      </c>
      <c r="R21" s="75">
        <v>0</v>
      </c>
      <c r="S21" s="149">
        <v>0</v>
      </c>
      <c r="T21" s="89"/>
    </row>
    <row r="22" spans="1:20" ht="19.5" customHeight="1">
      <c r="A22" s="9"/>
      <c r="B22" s="27" t="s">
        <v>16</v>
      </c>
      <c r="C22" s="37"/>
      <c r="D22" s="46"/>
      <c r="E22" s="45"/>
      <c r="F22" s="62">
        <v>40.83</v>
      </c>
      <c r="G22" s="37"/>
      <c r="H22" s="46"/>
      <c r="I22" s="46"/>
      <c r="J22" s="85">
        <v>39.22</v>
      </c>
      <c r="L22" s="92"/>
      <c r="M22" s="109"/>
      <c r="N22" s="29" t="s">
        <v>44</v>
      </c>
      <c r="O22" s="132" t="e">
        <f>O21/(O21+P21+Q21+R21+S21)</f>
        <v>#DIV/0!</v>
      </c>
      <c r="P22" s="132" t="e">
        <f>P21/(O21+P21+Q21+R21+S21)</f>
        <v>#DIV/0!</v>
      </c>
      <c r="Q22" s="132" t="e">
        <f>Q21/(O21+P21+Q21+R21+S21)</f>
        <v>#DIV/0!</v>
      </c>
      <c r="R22" s="132" t="e">
        <f>R21/(O21+P21+Q21+R21+S21)</f>
        <v>#DIV/0!</v>
      </c>
      <c r="S22" s="150" t="e">
        <f>S21/(O21+P21+Q21+R21+S21)</f>
        <v>#DIV/0!</v>
      </c>
      <c r="T22" s="89"/>
    </row>
    <row r="23" spans="1:20" ht="18.95" customHeight="1">
      <c r="A23" s="8" t="s">
        <v>46</v>
      </c>
      <c r="B23" s="25" t="s">
        <v>21</v>
      </c>
      <c r="C23" s="40"/>
      <c r="D23" s="49"/>
      <c r="E23" s="49"/>
      <c r="F23" s="65">
        <v>42.83</v>
      </c>
      <c r="G23" s="40"/>
      <c r="H23" s="49"/>
      <c r="I23" s="49"/>
      <c r="J23" s="88">
        <v>40.590000000000003</v>
      </c>
      <c r="L23" s="4" t="s">
        <v>13</v>
      </c>
      <c r="T23" s="89"/>
    </row>
    <row r="24" spans="1:20" ht="18.75" customHeight="1">
      <c r="A24" s="12" t="s">
        <v>59</v>
      </c>
      <c r="B24" s="26" t="s">
        <v>11</v>
      </c>
      <c r="C24" s="39"/>
      <c r="D24" s="48"/>
      <c r="E24" s="48"/>
      <c r="F24" s="64">
        <v>38.49</v>
      </c>
      <c r="G24" s="39"/>
      <c r="H24" s="48"/>
      <c r="I24" s="48"/>
      <c r="J24" s="87">
        <v>30.86</v>
      </c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8.75" customHeight="1">
      <c r="A25" s="13"/>
      <c r="B25" s="27" t="s">
        <v>16</v>
      </c>
      <c r="C25" s="37"/>
      <c r="D25" s="46"/>
      <c r="E25" s="45"/>
      <c r="F25" s="62">
        <v>44.97</v>
      </c>
      <c r="G25" s="37"/>
      <c r="H25" s="46"/>
      <c r="I25" s="46"/>
      <c r="J25" s="85">
        <v>37.22</v>
      </c>
      <c r="L25" s="4" t="s">
        <v>53</v>
      </c>
      <c r="M25" s="89"/>
      <c r="N25" s="89"/>
      <c r="O25" s="89"/>
      <c r="P25" s="89"/>
      <c r="Q25" s="89"/>
      <c r="R25" s="89"/>
      <c r="S25" s="89"/>
      <c r="T25" s="89"/>
    </row>
    <row r="26" spans="1:20" ht="18.95" customHeight="1">
      <c r="A26" s="14" t="s">
        <v>46</v>
      </c>
      <c r="B26" s="25" t="s">
        <v>21</v>
      </c>
      <c r="C26" s="38"/>
      <c r="D26" s="47"/>
      <c r="E26" s="49"/>
      <c r="F26" s="63">
        <v>51.47</v>
      </c>
      <c r="G26" s="38"/>
      <c r="H26" s="47"/>
      <c r="I26" s="47"/>
      <c r="J26" s="86">
        <v>40.99</v>
      </c>
      <c r="L26" s="93"/>
      <c r="M26" s="111" t="s">
        <v>20</v>
      </c>
      <c r="N26" s="105"/>
      <c r="O26" s="111" t="s">
        <v>30</v>
      </c>
      <c r="P26" s="136"/>
      <c r="Q26" s="89"/>
      <c r="R26" s="89"/>
      <c r="S26" s="89"/>
      <c r="T26" s="89"/>
    </row>
    <row r="27" spans="1:20" ht="18.95" customHeight="1">
      <c r="A27" s="15" t="s">
        <v>51</v>
      </c>
      <c r="B27" s="26" t="s">
        <v>11</v>
      </c>
      <c r="C27" s="39"/>
      <c r="D27" s="48"/>
      <c r="E27" s="48"/>
      <c r="F27" s="64">
        <v>9.81</v>
      </c>
      <c r="G27" s="39"/>
      <c r="H27" s="48"/>
      <c r="I27" s="48"/>
      <c r="J27" s="87">
        <v>10.1</v>
      </c>
      <c r="L27" s="94" t="s">
        <v>57</v>
      </c>
      <c r="M27" s="112" t="e">
        <f>(O11+P11)-(R11+S11)</f>
        <v>#DIV/0!</v>
      </c>
      <c r="N27" s="122"/>
      <c r="O27" s="112" t="e">
        <f>(O18+P18)-(R18+S18)</f>
        <v>#DIV/0!</v>
      </c>
      <c r="P27" s="137"/>
      <c r="Q27" s="89"/>
      <c r="R27" s="89"/>
      <c r="S27" s="89"/>
      <c r="T27" s="89"/>
    </row>
    <row r="28" spans="1:20" ht="18.95" customHeight="1">
      <c r="A28" s="16"/>
      <c r="B28" s="27" t="s">
        <v>16</v>
      </c>
      <c r="C28" s="37"/>
      <c r="D28" s="46"/>
      <c r="E28" s="45"/>
      <c r="F28" s="62">
        <v>9.56</v>
      </c>
      <c r="G28" s="37"/>
      <c r="H28" s="46"/>
      <c r="I28" s="46"/>
      <c r="J28" s="85">
        <v>9.8000000000000007</v>
      </c>
      <c r="L28" s="95" t="s">
        <v>10</v>
      </c>
      <c r="M28" s="113" t="e">
        <f>(O13+P13)-(R13+S13)</f>
        <v>#DIV/0!</v>
      </c>
      <c r="N28" s="123"/>
      <c r="O28" s="113" t="e">
        <f>(O20+P20)-(R20+S20)</f>
        <v>#DIV/0!</v>
      </c>
      <c r="P28" s="138"/>
      <c r="Q28" s="89"/>
      <c r="R28" s="89"/>
      <c r="S28" s="89"/>
      <c r="T28" s="89"/>
    </row>
    <row r="29" spans="1:20" ht="18.95" customHeight="1">
      <c r="A29" s="10" t="s">
        <v>54</v>
      </c>
      <c r="B29" s="25" t="s">
        <v>21</v>
      </c>
      <c r="C29" s="38"/>
      <c r="D29" s="47"/>
      <c r="E29" s="49"/>
      <c r="F29" s="63">
        <v>9.17</v>
      </c>
      <c r="G29" s="38"/>
      <c r="H29" s="47"/>
      <c r="I29" s="47"/>
      <c r="J29" s="86">
        <v>9.5</v>
      </c>
      <c r="L29" s="96" t="s">
        <v>39</v>
      </c>
      <c r="M29" s="114" t="e">
        <f>(O15+P15)-(R15+S15)</f>
        <v>#DIV/0!</v>
      </c>
      <c r="N29" s="124"/>
      <c r="O29" s="114" t="e">
        <f>(O22+P22)-(R22+S22)</f>
        <v>#DIV/0!</v>
      </c>
      <c r="P29" s="139"/>
      <c r="Q29" s="89"/>
      <c r="R29" s="89"/>
      <c r="S29" s="89"/>
      <c r="T29" s="89"/>
    </row>
    <row r="30" spans="1:20" ht="18.95" customHeight="1">
      <c r="A30" s="12" t="s">
        <v>49</v>
      </c>
      <c r="B30" s="26" t="s">
        <v>11</v>
      </c>
      <c r="C30" s="39"/>
      <c r="D30" s="48"/>
      <c r="E30" s="48"/>
      <c r="F30" s="64">
        <v>142.04</v>
      </c>
      <c r="G30" s="39"/>
      <c r="H30" s="48"/>
      <c r="I30" s="48"/>
      <c r="J30" s="87">
        <v>134.97</v>
      </c>
      <c r="L30" s="4" t="s">
        <v>64</v>
      </c>
      <c r="M30" s="89"/>
      <c r="N30" s="89"/>
      <c r="O30" s="89"/>
      <c r="P30" s="89"/>
      <c r="Q30" s="89"/>
      <c r="R30" s="89"/>
      <c r="S30" s="89"/>
      <c r="T30" s="89"/>
    </row>
    <row r="31" spans="1:20" ht="18.95" customHeight="1">
      <c r="A31" s="13"/>
      <c r="B31" s="27" t="s">
        <v>16</v>
      </c>
      <c r="C31" s="37"/>
      <c r="D31" s="46"/>
      <c r="E31" s="45"/>
      <c r="F31" s="62">
        <v>152.38</v>
      </c>
      <c r="G31" s="37"/>
      <c r="H31" s="46"/>
      <c r="I31" s="46"/>
      <c r="J31" s="85">
        <v>144.41999999999999</v>
      </c>
      <c r="L31" s="97"/>
      <c r="M31" s="115"/>
      <c r="N31" s="125" t="s">
        <v>20</v>
      </c>
      <c r="O31" s="24"/>
      <c r="P31" s="137"/>
      <c r="Q31" s="125" t="s">
        <v>30</v>
      </c>
      <c r="R31" s="24"/>
      <c r="S31" s="137"/>
      <c r="T31" s="89"/>
    </row>
    <row r="32" spans="1:20" ht="18.95" customHeight="1">
      <c r="A32" s="8" t="s">
        <v>26</v>
      </c>
      <c r="B32" s="25" t="s">
        <v>21</v>
      </c>
      <c r="C32" s="38"/>
      <c r="D32" s="47"/>
      <c r="E32" s="49"/>
      <c r="F32" s="63">
        <v>159.32</v>
      </c>
      <c r="G32" s="38"/>
      <c r="H32" s="47"/>
      <c r="I32" s="47"/>
      <c r="J32" s="86">
        <v>149.77000000000001</v>
      </c>
      <c r="L32" s="98"/>
      <c r="M32" s="116"/>
      <c r="N32" s="19" t="s">
        <v>57</v>
      </c>
      <c r="O32" s="29" t="s">
        <v>10</v>
      </c>
      <c r="P32" s="54" t="s">
        <v>39</v>
      </c>
      <c r="Q32" s="19" t="s">
        <v>57</v>
      </c>
      <c r="R32" s="29" t="s">
        <v>10</v>
      </c>
      <c r="S32" s="54" t="s">
        <v>39</v>
      </c>
      <c r="T32" s="89"/>
    </row>
    <row r="33" spans="1:21" ht="19.5" customHeight="1">
      <c r="A33" s="11" t="s">
        <v>50</v>
      </c>
      <c r="B33" s="26" t="s">
        <v>11</v>
      </c>
      <c r="C33" s="39"/>
      <c r="D33" s="48"/>
      <c r="E33" s="48"/>
      <c r="F33" s="64">
        <v>17.29</v>
      </c>
      <c r="G33" s="39"/>
      <c r="H33" s="48"/>
      <c r="I33" s="48"/>
      <c r="J33" s="87">
        <v>11.52</v>
      </c>
      <c r="L33" s="34" t="s">
        <v>73</v>
      </c>
      <c r="M33" s="82"/>
      <c r="N33" s="126"/>
      <c r="O33" s="133"/>
      <c r="P33" s="140"/>
      <c r="Q33" s="144"/>
      <c r="R33" s="133"/>
      <c r="S33" s="140"/>
      <c r="T33" s="89"/>
    </row>
    <row r="34" spans="1:21" ht="19.5" customHeight="1">
      <c r="A34" s="9"/>
      <c r="B34" s="27" t="s">
        <v>16</v>
      </c>
      <c r="C34" s="37"/>
      <c r="D34" s="46"/>
      <c r="E34" s="45"/>
      <c r="F34" s="62">
        <v>20.68</v>
      </c>
      <c r="G34" s="37"/>
      <c r="H34" s="46"/>
      <c r="I34" s="46"/>
      <c r="J34" s="85">
        <v>13.9</v>
      </c>
      <c r="L34" s="99" t="s">
        <v>14</v>
      </c>
      <c r="M34" s="117"/>
      <c r="N34" s="127"/>
      <c r="O34" s="134"/>
      <c r="P34" s="141"/>
      <c r="Q34" s="145"/>
      <c r="R34" s="134"/>
      <c r="S34" s="141"/>
      <c r="T34" s="89"/>
    </row>
    <row r="35" spans="1:21" ht="18.95" customHeight="1">
      <c r="A35" s="8" t="s">
        <v>7</v>
      </c>
      <c r="B35" s="25" t="s">
        <v>21</v>
      </c>
      <c r="C35" s="38"/>
      <c r="D35" s="47"/>
      <c r="E35" s="49"/>
      <c r="F35" s="63">
        <v>23.46</v>
      </c>
      <c r="G35" s="38"/>
      <c r="H35" s="47"/>
      <c r="I35" s="47"/>
      <c r="J35" s="86">
        <v>15.47</v>
      </c>
      <c r="L35" s="100" t="s">
        <v>95</v>
      </c>
      <c r="M35" s="118"/>
      <c r="N35" s="128"/>
      <c r="O35" s="135"/>
      <c r="P35" s="142"/>
      <c r="Q35" s="146"/>
      <c r="R35" s="135"/>
      <c r="S35" s="142"/>
      <c r="T35" s="89"/>
    </row>
    <row r="36" spans="1:21" ht="6" customHeight="1">
      <c r="A36" s="17"/>
      <c r="B36" s="17"/>
      <c r="F36" s="66"/>
      <c r="L36" s="101"/>
      <c r="M36" s="101"/>
      <c r="N36" s="101"/>
      <c r="O36" s="101"/>
      <c r="P36" s="101"/>
      <c r="Q36" s="101"/>
      <c r="R36" s="101"/>
      <c r="T36" s="89"/>
    </row>
    <row r="37" spans="1:21" ht="15" customHeight="1">
      <c r="A37" s="4" t="s">
        <v>2</v>
      </c>
      <c r="J37" s="89"/>
      <c r="K37" s="89"/>
      <c r="L37" s="101" t="s">
        <v>74</v>
      </c>
      <c r="M37" s="101"/>
      <c r="N37" s="101"/>
      <c r="O37" s="101"/>
      <c r="P37" s="101"/>
      <c r="Q37" s="101"/>
      <c r="R37" s="101"/>
      <c r="S37" s="89"/>
      <c r="T37" s="89"/>
    </row>
    <row r="38" spans="1:21" ht="20.100000000000001" customHeight="1">
      <c r="A38" s="18" t="s">
        <v>29</v>
      </c>
      <c r="B38" s="28"/>
      <c r="C38" s="28" t="s">
        <v>20</v>
      </c>
      <c r="D38" s="28" t="s">
        <v>30</v>
      </c>
      <c r="E38" s="53" t="s">
        <v>31</v>
      </c>
      <c r="F38" s="67" t="s">
        <v>9</v>
      </c>
      <c r="G38" s="28" t="s">
        <v>20</v>
      </c>
      <c r="H38" s="28" t="s">
        <v>30</v>
      </c>
      <c r="I38" s="53" t="s">
        <v>31</v>
      </c>
      <c r="L38" s="102" t="s">
        <v>6</v>
      </c>
      <c r="M38" s="119" t="s">
        <v>93</v>
      </c>
      <c r="N38" s="129"/>
      <c r="O38" s="129"/>
      <c r="P38" s="129" t="s">
        <v>93</v>
      </c>
      <c r="Q38" s="129"/>
      <c r="R38" s="129"/>
      <c r="S38" s="129" t="s">
        <v>93</v>
      </c>
      <c r="T38" s="129"/>
      <c r="U38" s="154"/>
    </row>
    <row r="39" spans="1:21" ht="20.100000000000001" customHeight="1">
      <c r="A39" s="19" t="s">
        <v>37</v>
      </c>
      <c r="B39" s="29"/>
      <c r="C39" s="29"/>
      <c r="D39" s="29"/>
      <c r="E39" s="54"/>
      <c r="F39" s="68" t="s">
        <v>35</v>
      </c>
      <c r="G39" s="29"/>
      <c r="H39" s="29"/>
      <c r="I39" s="54"/>
      <c r="L39" s="103" t="s">
        <v>24</v>
      </c>
      <c r="M39" s="109"/>
      <c r="N39" s="130"/>
      <c r="O39" s="130"/>
      <c r="P39" s="130"/>
      <c r="Q39" s="130"/>
      <c r="R39" s="130"/>
      <c r="S39" s="152"/>
      <c r="T39" s="152"/>
      <c r="U39" s="155"/>
    </row>
    <row r="40" spans="1:21" ht="7.5" customHeight="1">
      <c r="C40" s="17"/>
      <c r="D40" s="17"/>
      <c r="E40" s="17"/>
      <c r="F40" s="69"/>
      <c r="G40" s="17"/>
      <c r="H40" s="17"/>
      <c r="I40" s="17"/>
      <c r="J40" s="17"/>
      <c r="K40" s="17"/>
      <c r="L40" s="104"/>
      <c r="M40" s="110"/>
      <c r="N40" s="120"/>
      <c r="O40" s="120"/>
      <c r="P40" s="120"/>
      <c r="Q40" s="120"/>
      <c r="R40" s="120"/>
      <c r="S40" s="153"/>
      <c r="T40" s="153"/>
      <c r="U40" s="156"/>
    </row>
    <row r="41" spans="1:21" ht="15" customHeight="1">
      <c r="A41" s="4" t="s">
        <v>18</v>
      </c>
      <c r="L41" s="104"/>
      <c r="M41" s="110"/>
      <c r="N41" s="120"/>
      <c r="O41" s="120"/>
      <c r="P41" s="120"/>
      <c r="Q41" s="120"/>
      <c r="R41" s="120"/>
      <c r="S41" s="153"/>
      <c r="T41" s="153"/>
      <c r="U41" s="156"/>
    </row>
    <row r="42" spans="1:21" ht="20.100000000000001" customHeight="1">
      <c r="A42" s="20"/>
      <c r="B42" s="30" t="s">
        <v>33</v>
      </c>
      <c r="C42" s="41" t="s">
        <v>15</v>
      </c>
      <c r="D42" s="50" t="s">
        <v>78</v>
      </c>
      <c r="E42" s="55" t="s">
        <v>83</v>
      </c>
      <c r="F42" s="70" t="s">
        <v>76</v>
      </c>
      <c r="G42" s="76" t="s">
        <v>40</v>
      </c>
      <c r="H42" s="81"/>
      <c r="I42" s="81"/>
      <c r="J42" s="81"/>
      <c r="K42" s="81"/>
      <c r="L42" s="104"/>
      <c r="M42" s="110"/>
      <c r="N42" s="120"/>
      <c r="O42" s="120"/>
      <c r="P42" s="120"/>
      <c r="Q42" s="120"/>
      <c r="R42" s="120"/>
      <c r="S42" s="153"/>
      <c r="T42" s="153"/>
      <c r="U42" s="156"/>
    </row>
    <row r="43" spans="1:21" ht="20.100000000000001" customHeight="1">
      <c r="A43" s="21" t="s">
        <v>20</v>
      </c>
      <c r="B43" s="26" t="s">
        <v>11</v>
      </c>
      <c r="C43" s="36"/>
      <c r="D43" s="45"/>
      <c r="E43" s="48"/>
      <c r="F43" s="71">
        <v>46.79</v>
      </c>
      <c r="G43" s="77"/>
      <c r="L43" s="104"/>
      <c r="M43" s="110"/>
      <c r="N43" s="120"/>
      <c r="O43" s="120"/>
      <c r="P43" s="120"/>
      <c r="Q43" s="120"/>
      <c r="R43" s="120"/>
      <c r="S43" s="153"/>
      <c r="T43" s="153"/>
      <c r="U43" s="156"/>
    </row>
    <row r="44" spans="1:21" ht="20.100000000000001" customHeight="1">
      <c r="A44" s="22"/>
      <c r="B44" s="27" t="s">
        <v>16</v>
      </c>
      <c r="C44" s="37"/>
      <c r="D44" s="46"/>
      <c r="E44" s="45"/>
      <c r="F44" s="72">
        <v>52.1</v>
      </c>
      <c r="G44" s="78"/>
      <c r="L44" s="104"/>
      <c r="M44" s="110"/>
      <c r="N44" s="120"/>
      <c r="O44" s="120"/>
      <c r="P44" s="120"/>
      <c r="Q44" s="120"/>
      <c r="R44" s="120"/>
      <c r="S44" s="153"/>
      <c r="T44" s="153"/>
      <c r="U44" s="156"/>
    </row>
    <row r="45" spans="1:21" ht="20.100000000000001" customHeight="1">
      <c r="A45" s="23"/>
      <c r="B45" s="25" t="s">
        <v>21</v>
      </c>
      <c r="C45" s="38"/>
      <c r="D45" s="47"/>
      <c r="E45" s="49"/>
      <c r="F45" s="73">
        <v>56.77</v>
      </c>
      <c r="G45" s="79"/>
      <c r="L45" s="104"/>
      <c r="M45" s="110"/>
      <c r="N45" s="120"/>
      <c r="O45" s="120"/>
      <c r="P45" s="120"/>
      <c r="Q45" s="120"/>
      <c r="R45" s="120"/>
      <c r="S45" s="153"/>
      <c r="T45" s="153"/>
      <c r="U45" s="156"/>
    </row>
    <row r="52" spans="2:11">
      <c r="B52" s="31"/>
      <c r="C52" s="31"/>
      <c r="D52" s="31"/>
      <c r="E52" s="31"/>
      <c r="F52" s="74"/>
      <c r="G52" s="31"/>
      <c r="H52" s="31"/>
      <c r="I52" s="31"/>
      <c r="J52" s="31"/>
      <c r="K52" s="31"/>
    </row>
  </sheetData>
  <mergeCells count="49">
    <mergeCell ref="A1:U1"/>
    <mergeCell ref="G3:J3"/>
    <mergeCell ref="G6:J6"/>
    <mergeCell ref="C10:F10"/>
    <mergeCell ref="G10:J10"/>
    <mergeCell ref="M26:N26"/>
    <mergeCell ref="O26:P26"/>
    <mergeCell ref="M27:N27"/>
    <mergeCell ref="O27:P27"/>
    <mergeCell ref="M28:N28"/>
    <mergeCell ref="O28:P28"/>
    <mergeCell ref="M29:N29"/>
    <mergeCell ref="O29:P29"/>
    <mergeCell ref="N31:P31"/>
    <mergeCell ref="Q31:S31"/>
    <mergeCell ref="L33:M33"/>
    <mergeCell ref="L34:M34"/>
    <mergeCell ref="L35:M35"/>
    <mergeCell ref="A38:B38"/>
    <mergeCell ref="M38:O38"/>
    <mergeCell ref="P38:R38"/>
    <mergeCell ref="S38:U38"/>
    <mergeCell ref="A39:B39"/>
    <mergeCell ref="F4:F5"/>
    <mergeCell ref="G4:J5"/>
    <mergeCell ref="L4:L6"/>
    <mergeCell ref="A10:A11"/>
    <mergeCell ref="M10:M11"/>
    <mergeCell ref="A12:A13"/>
    <mergeCell ref="M12:M13"/>
    <mergeCell ref="M14:M15"/>
    <mergeCell ref="A15:A16"/>
    <mergeCell ref="M17:M18"/>
    <mergeCell ref="A18:A19"/>
    <mergeCell ref="M19:M20"/>
    <mergeCell ref="A21:A22"/>
    <mergeCell ref="M21:M22"/>
    <mergeCell ref="A24:A25"/>
    <mergeCell ref="A27:A28"/>
    <mergeCell ref="A30:A31"/>
    <mergeCell ref="L31:M32"/>
    <mergeCell ref="A33:A34"/>
    <mergeCell ref="A43:A45"/>
    <mergeCell ref="L9:L15"/>
    <mergeCell ref="L16:L22"/>
    <mergeCell ref="L39:L45"/>
    <mergeCell ref="M39:O45"/>
    <mergeCell ref="P39:R45"/>
    <mergeCell ref="S39:U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105"/>
  <sheetViews>
    <sheetView view="pageBreakPreview" topLeftCell="C22" zoomScale="111" zoomScaleSheetLayoutView="111" workbookViewId="0">
      <selection activeCell="L38" sqref="L38"/>
    </sheetView>
  </sheetViews>
  <sheetFormatPr defaultRowHeight="13.5"/>
  <cols>
    <col min="1" max="1" width="5.625" style="1" customWidth="1"/>
    <col min="2" max="2" width="7.25" customWidth="1"/>
    <col min="3" max="10" width="10.125" customWidth="1"/>
    <col min="11" max="11" width="4.375" customWidth="1"/>
    <col min="14" max="20" width="10.125" customWidth="1"/>
  </cols>
  <sheetData>
    <row r="1" spans="1:21" ht="20.100000000000001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6" customHeight="1"/>
    <row r="3" spans="1:21" ht="15.95" customHeight="1">
      <c r="C3" s="32"/>
      <c r="D3" s="42"/>
      <c r="E3" s="42"/>
      <c r="L3" s="91" t="s">
        <v>30</v>
      </c>
      <c r="M3" s="136" t="s">
        <v>33</v>
      </c>
      <c r="N3" s="178" t="s">
        <v>15</v>
      </c>
      <c r="O3" s="50" t="s">
        <v>84</v>
      </c>
      <c r="P3" s="55" t="s">
        <v>60</v>
      </c>
      <c r="Q3" s="70" t="s">
        <v>76</v>
      </c>
      <c r="R3" s="76" t="s">
        <v>40</v>
      </c>
      <c r="S3" s="89"/>
      <c r="T3" s="89"/>
      <c r="U3" s="89"/>
    </row>
    <row r="4" spans="1:21" ht="15.95" customHeight="1">
      <c r="C4" s="32"/>
      <c r="D4" s="42"/>
      <c r="E4" s="42"/>
      <c r="F4" s="167" t="s">
        <v>32</v>
      </c>
      <c r="G4" s="75"/>
      <c r="H4" s="75"/>
      <c r="I4" s="75"/>
      <c r="J4" s="75"/>
      <c r="L4" s="7"/>
      <c r="M4" s="161" t="s">
        <v>42</v>
      </c>
      <c r="N4" s="163"/>
      <c r="O4" s="45"/>
      <c r="P4" s="45"/>
      <c r="Q4" s="45">
        <v>43.29</v>
      </c>
      <c r="R4" s="77"/>
      <c r="S4" s="89"/>
      <c r="T4" s="89"/>
      <c r="U4" s="89"/>
    </row>
    <row r="5" spans="1:21" ht="15.95" customHeight="1">
      <c r="C5" s="32"/>
      <c r="D5" s="42"/>
      <c r="E5" s="42"/>
      <c r="F5" s="167"/>
      <c r="G5" s="75"/>
      <c r="H5" s="75"/>
      <c r="I5" s="75"/>
      <c r="J5" s="75"/>
      <c r="L5" s="7"/>
      <c r="M5" s="138" t="s">
        <v>17</v>
      </c>
      <c r="N5" s="164"/>
      <c r="O5" s="46"/>
      <c r="P5" s="46"/>
      <c r="Q5" s="46">
        <v>46.71</v>
      </c>
      <c r="R5" s="78"/>
      <c r="S5" s="89"/>
      <c r="T5" s="89"/>
      <c r="U5" s="89"/>
    </row>
    <row r="6" spans="1:21" ht="15.95" customHeight="1">
      <c r="C6" s="32"/>
      <c r="D6" s="42"/>
      <c r="E6" s="42"/>
      <c r="F6" s="81"/>
      <c r="G6" s="42"/>
      <c r="H6" s="42"/>
      <c r="I6" s="42"/>
      <c r="J6" s="42"/>
      <c r="L6" s="92"/>
      <c r="M6" s="139" t="s">
        <v>43</v>
      </c>
      <c r="N6" s="165"/>
      <c r="O6" s="47"/>
      <c r="P6" s="47"/>
      <c r="Q6" s="47">
        <v>50.39</v>
      </c>
      <c r="R6" s="79"/>
      <c r="S6" s="89"/>
      <c r="T6" s="89"/>
      <c r="U6" s="89"/>
    </row>
    <row r="7" spans="1:21" ht="8.25" customHeight="1">
      <c r="C7" s="32"/>
      <c r="D7" s="42"/>
      <c r="E7" s="42"/>
      <c r="F7" s="81"/>
      <c r="G7" s="17"/>
      <c r="H7" s="17"/>
      <c r="I7" s="17"/>
      <c r="J7" s="17"/>
      <c r="L7" s="1"/>
      <c r="M7" s="89"/>
      <c r="N7" s="89"/>
      <c r="O7" s="89"/>
      <c r="P7" s="89"/>
      <c r="Q7" s="89"/>
      <c r="R7" s="89"/>
      <c r="S7" s="89"/>
      <c r="T7" s="89"/>
      <c r="U7" s="89"/>
    </row>
    <row r="8" spans="1:21" ht="15">
      <c r="A8" s="4" t="s">
        <v>58</v>
      </c>
      <c r="C8" s="32"/>
      <c r="D8" s="42"/>
      <c r="E8" s="42"/>
      <c r="F8" s="168"/>
      <c r="G8" s="17"/>
      <c r="H8" s="17"/>
      <c r="I8" s="17"/>
      <c r="J8" s="17"/>
      <c r="L8" s="4" t="s">
        <v>61</v>
      </c>
      <c r="M8" s="89"/>
      <c r="N8" s="89"/>
      <c r="O8" s="89"/>
      <c r="P8" s="89"/>
      <c r="Q8" s="89"/>
      <c r="R8" s="89"/>
      <c r="S8" s="89"/>
      <c r="T8" s="89"/>
      <c r="U8" s="89"/>
    </row>
    <row r="9" spans="1:21" ht="14.25">
      <c r="C9" s="33" t="s">
        <v>85</v>
      </c>
      <c r="D9" s="33"/>
      <c r="E9" s="33"/>
      <c r="F9" s="33"/>
      <c r="G9" s="33" t="s">
        <v>72</v>
      </c>
      <c r="H9" s="80"/>
      <c r="I9" s="80"/>
      <c r="J9" s="80"/>
      <c r="L9" s="91" t="s">
        <v>20</v>
      </c>
      <c r="M9" s="105" t="s">
        <v>33</v>
      </c>
      <c r="N9" s="120" t="s">
        <v>41</v>
      </c>
      <c r="O9" s="120" t="s">
        <v>23</v>
      </c>
      <c r="P9" s="120" t="s">
        <v>25</v>
      </c>
      <c r="Q9" s="120" t="s">
        <v>56</v>
      </c>
      <c r="R9" s="120" t="s">
        <v>48</v>
      </c>
      <c r="S9" s="30" t="s">
        <v>22</v>
      </c>
      <c r="T9" s="89"/>
      <c r="U9" s="89"/>
    </row>
    <row r="10" spans="1:21" ht="14.25">
      <c r="C10" s="33" t="s">
        <v>47</v>
      </c>
      <c r="D10" s="33"/>
      <c r="E10" s="33"/>
      <c r="F10" s="33"/>
      <c r="G10" s="33" t="s">
        <v>19</v>
      </c>
      <c r="H10" s="80"/>
      <c r="I10" s="80"/>
      <c r="J10" s="80"/>
      <c r="L10" s="7"/>
      <c r="M10" s="177" t="s">
        <v>34</v>
      </c>
      <c r="N10" s="121" t="s">
        <v>45</v>
      </c>
      <c r="O10" s="121">
        <v>0</v>
      </c>
      <c r="P10" s="121">
        <v>0</v>
      </c>
      <c r="Q10" s="121">
        <v>0</v>
      </c>
      <c r="R10" s="121">
        <v>0</v>
      </c>
      <c r="S10" s="151">
        <v>0</v>
      </c>
      <c r="T10" s="89"/>
      <c r="U10" s="89"/>
    </row>
    <row r="11" spans="1:21" ht="14.25">
      <c r="A11" s="5"/>
      <c r="B11" s="24" t="s">
        <v>5</v>
      </c>
      <c r="C11" s="34" t="s">
        <v>8</v>
      </c>
      <c r="D11" s="43"/>
      <c r="E11" s="43"/>
      <c r="F11" s="82"/>
      <c r="G11" s="43" t="s">
        <v>27</v>
      </c>
      <c r="H11" s="43"/>
      <c r="I11" s="43"/>
      <c r="J11" s="82"/>
      <c r="L11" s="7"/>
      <c r="M11" s="123"/>
      <c r="N11" s="75" t="s">
        <v>44</v>
      </c>
      <c r="O11" s="131" t="e">
        <f>O10/(O10+P10+Q10+R10+S10)</f>
        <v>#DIV/0!</v>
      </c>
      <c r="P11" s="131" t="e">
        <f>P10/(O10+P10+Q10+R10+S10)</f>
        <v>#DIV/0!</v>
      </c>
      <c r="Q11" s="131" t="e">
        <f>Q10/(O10+P10+Q10+R10+S10)</f>
        <v>#DIV/0!</v>
      </c>
      <c r="R11" s="131" t="e">
        <f>R10/(O10+P10+Q10+R10+S10)</f>
        <v>#DIV/0!</v>
      </c>
      <c r="S11" s="148" t="e">
        <f>S10/(O10+P10+Q10+R10+S10)</f>
        <v>#DIV/0!</v>
      </c>
      <c r="T11" s="89"/>
      <c r="U11" s="89"/>
    </row>
    <row r="12" spans="1:21" ht="14.25">
      <c r="A12" s="6"/>
      <c r="B12" s="25" t="s">
        <v>33</v>
      </c>
      <c r="C12" s="162" t="s">
        <v>15</v>
      </c>
      <c r="D12" s="44" t="s">
        <v>84</v>
      </c>
      <c r="E12" s="51" t="s">
        <v>60</v>
      </c>
      <c r="F12" s="83" t="s">
        <v>76</v>
      </c>
      <c r="G12" s="169" t="s">
        <v>15</v>
      </c>
      <c r="H12" s="44" t="s">
        <v>84</v>
      </c>
      <c r="I12" s="51" t="s">
        <v>60</v>
      </c>
      <c r="J12" s="83" t="s">
        <v>76</v>
      </c>
      <c r="L12" s="7"/>
      <c r="M12" s="123" t="s">
        <v>0</v>
      </c>
      <c r="N12" s="75" t="s">
        <v>45</v>
      </c>
      <c r="O12" s="75">
        <v>0</v>
      </c>
      <c r="P12" s="75">
        <v>0</v>
      </c>
      <c r="Q12" s="75">
        <v>0</v>
      </c>
      <c r="R12" s="75">
        <v>0</v>
      </c>
      <c r="S12" s="149">
        <v>0</v>
      </c>
      <c r="T12" s="89"/>
      <c r="U12" s="89"/>
    </row>
    <row r="13" spans="1:21" ht="18" customHeight="1">
      <c r="A13" s="157" t="s">
        <v>28</v>
      </c>
      <c r="B13" s="26" t="s">
        <v>42</v>
      </c>
      <c r="C13" s="36"/>
      <c r="D13" s="45"/>
      <c r="E13" s="45"/>
      <c r="F13" s="84">
        <v>24.6</v>
      </c>
      <c r="G13" s="163"/>
      <c r="H13" s="45"/>
      <c r="I13" s="45"/>
      <c r="J13" s="84">
        <v>21.51</v>
      </c>
      <c r="L13" s="7"/>
      <c r="M13" s="123"/>
      <c r="N13" s="75" t="s">
        <v>44</v>
      </c>
      <c r="O13" s="131" t="e">
        <f>O12/(O12+P12+Q12+R12+S12)</f>
        <v>#DIV/0!</v>
      </c>
      <c r="P13" s="131" t="e">
        <f>P12/(O12+P12+Q12+R12+S12)</f>
        <v>#DIV/0!</v>
      </c>
      <c r="Q13" s="131" t="e">
        <f>Q12/(O12+P12+Q12+R12+S12)</f>
        <v>#DIV/0!</v>
      </c>
      <c r="R13" s="131" t="e">
        <f>R12/(O12+P12+Q12+R12+S12)</f>
        <v>#DIV/0!</v>
      </c>
      <c r="S13" s="148" t="e">
        <f>S12/(O12+P12+Q12+R12+S12)</f>
        <v>#DIV/0!</v>
      </c>
      <c r="T13" s="89"/>
      <c r="U13" s="89"/>
    </row>
    <row r="14" spans="1:21" ht="18" customHeight="1">
      <c r="A14" s="157"/>
      <c r="B14" s="27" t="s">
        <v>17</v>
      </c>
      <c r="C14" s="37"/>
      <c r="D14" s="46"/>
      <c r="E14" s="46"/>
      <c r="F14" s="85">
        <v>29.75</v>
      </c>
      <c r="G14" s="164"/>
      <c r="H14" s="46"/>
      <c r="I14" s="46"/>
      <c r="J14" s="85">
        <v>23.77</v>
      </c>
      <c r="L14" s="7"/>
      <c r="M14" s="123" t="s">
        <v>65</v>
      </c>
      <c r="N14" s="75" t="s">
        <v>45</v>
      </c>
      <c r="O14" s="75">
        <v>0</v>
      </c>
      <c r="P14" s="75">
        <v>0</v>
      </c>
      <c r="Q14" s="75">
        <v>0</v>
      </c>
      <c r="R14" s="75">
        <v>0</v>
      </c>
      <c r="S14" s="149">
        <v>0</v>
      </c>
      <c r="T14" s="89"/>
      <c r="U14" s="89"/>
    </row>
    <row r="15" spans="1:21" ht="18" customHeight="1">
      <c r="A15" s="8" t="s">
        <v>63</v>
      </c>
      <c r="B15" s="25" t="s">
        <v>43</v>
      </c>
      <c r="C15" s="38"/>
      <c r="D15" s="47"/>
      <c r="E15" s="47"/>
      <c r="F15" s="86">
        <v>34.909999999999997</v>
      </c>
      <c r="G15" s="165"/>
      <c r="H15" s="47"/>
      <c r="I15" s="47"/>
      <c r="J15" s="86">
        <v>25.13</v>
      </c>
      <c r="L15" s="92"/>
      <c r="M15" s="124"/>
      <c r="N15" s="29" t="s">
        <v>44</v>
      </c>
      <c r="O15" s="132" t="e">
        <f>O14/(O14+P14+Q14+R14+S14)</f>
        <v>#DIV/0!</v>
      </c>
      <c r="P15" s="132" t="e">
        <f>P14/(O14+P14+Q14+R14+S14)</f>
        <v>#DIV/0!</v>
      </c>
      <c r="Q15" s="132" t="e">
        <f>Q14/(O14+P14+Q14+R14+S14)</f>
        <v>#DIV/0!</v>
      </c>
      <c r="R15" s="132" t="e">
        <f>R14/(O14+P14+Q14+R14+S14)</f>
        <v>#DIV/0!</v>
      </c>
      <c r="S15" s="150" t="e">
        <f>S14/(O14+P14+Q14+R14+S14)</f>
        <v>#DIV/0!</v>
      </c>
      <c r="T15" s="89"/>
      <c r="U15" s="89"/>
    </row>
    <row r="16" spans="1:21" ht="19.5" customHeight="1">
      <c r="A16" s="9" t="s">
        <v>36</v>
      </c>
      <c r="B16" s="26" t="s">
        <v>42</v>
      </c>
      <c r="C16" s="39"/>
      <c r="D16" s="48"/>
      <c r="E16" s="48"/>
      <c r="F16" s="87">
        <v>23.41</v>
      </c>
      <c r="G16" s="170"/>
      <c r="H16" s="48"/>
      <c r="I16" s="48"/>
      <c r="J16" s="87">
        <v>20.420000000000002</v>
      </c>
      <c r="L16" s="172"/>
      <c r="M16" s="17"/>
      <c r="N16" s="179"/>
      <c r="O16" s="89"/>
      <c r="P16" s="89"/>
      <c r="Q16" s="89"/>
      <c r="R16" s="89"/>
      <c r="S16" s="89"/>
      <c r="T16" s="89"/>
      <c r="U16" s="89"/>
    </row>
    <row r="17" spans="1:21" ht="19.5" customHeight="1">
      <c r="A17" s="9"/>
      <c r="B17" s="27" t="s">
        <v>17</v>
      </c>
      <c r="C17" s="37"/>
      <c r="D17" s="46"/>
      <c r="E17" s="46"/>
      <c r="F17" s="85">
        <v>26.08</v>
      </c>
      <c r="G17" s="164"/>
      <c r="H17" s="46"/>
      <c r="I17" s="46"/>
      <c r="J17" s="85">
        <v>22.08</v>
      </c>
      <c r="L17" s="91" t="s">
        <v>30</v>
      </c>
      <c r="M17" s="110" t="s">
        <v>33</v>
      </c>
      <c r="N17" s="120" t="s">
        <v>41</v>
      </c>
      <c r="O17" s="120" t="s">
        <v>23</v>
      </c>
      <c r="P17" s="120" t="s">
        <v>25</v>
      </c>
      <c r="Q17" s="120" t="s">
        <v>56</v>
      </c>
      <c r="R17" s="120" t="s">
        <v>48</v>
      </c>
      <c r="S17" s="30" t="s">
        <v>22</v>
      </c>
      <c r="T17" s="89"/>
      <c r="U17" s="89"/>
    </row>
    <row r="18" spans="1:21" ht="18" customHeight="1">
      <c r="A18" s="10" t="s">
        <v>46</v>
      </c>
      <c r="B18" s="25" t="s">
        <v>43</v>
      </c>
      <c r="C18" s="38"/>
      <c r="D18" s="47"/>
      <c r="E18" s="47"/>
      <c r="F18" s="86">
        <v>27.89</v>
      </c>
      <c r="G18" s="165"/>
      <c r="H18" s="47"/>
      <c r="I18" s="47"/>
      <c r="J18" s="86">
        <v>23.35</v>
      </c>
      <c r="L18" s="7"/>
      <c r="M18" s="177" t="s">
        <v>34</v>
      </c>
      <c r="N18" s="121" t="s">
        <v>45</v>
      </c>
      <c r="O18" s="121">
        <v>0</v>
      </c>
      <c r="P18" s="121">
        <v>0</v>
      </c>
      <c r="Q18" s="185">
        <v>0</v>
      </c>
      <c r="R18" s="185">
        <v>0</v>
      </c>
      <c r="S18" s="190">
        <v>0</v>
      </c>
      <c r="T18" s="89"/>
      <c r="U18" s="89"/>
    </row>
    <row r="19" spans="1:21" ht="19.5" customHeight="1">
      <c r="A19" s="11" t="s">
        <v>38</v>
      </c>
      <c r="B19" s="26" t="s">
        <v>42</v>
      </c>
      <c r="C19" s="39"/>
      <c r="D19" s="48"/>
      <c r="E19" s="48"/>
      <c r="F19" s="87">
        <v>41.44</v>
      </c>
      <c r="G19" s="170"/>
      <c r="H19" s="48"/>
      <c r="I19" s="48"/>
      <c r="J19" s="87">
        <v>44.18</v>
      </c>
      <c r="L19" s="7"/>
      <c r="M19" s="123"/>
      <c r="N19" s="75" t="s">
        <v>44</v>
      </c>
      <c r="O19" s="131" t="e">
        <f>O18/(O18+P18+Q18+R18+S18)</f>
        <v>#DIV/0!</v>
      </c>
      <c r="P19" s="131" t="e">
        <f>P18/(O18+P18+Q18+R18+S18)</f>
        <v>#DIV/0!</v>
      </c>
      <c r="Q19" s="186" t="e">
        <f>Q18/(O18+P18+Q18+R18+S18)</f>
        <v>#DIV/0!</v>
      </c>
      <c r="R19" s="186" t="e">
        <f>R18/(O18+P18+Q18+R18+S18)</f>
        <v>#DIV/0!</v>
      </c>
      <c r="S19" s="191" t="e">
        <f>S18/(O18+P18+Q18+R18+S18)</f>
        <v>#DIV/0!</v>
      </c>
      <c r="T19" s="89"/>
      <c r="U19" s="89"/>
    </row>
    <row r="20" spans="1:21" ht="19.5" customHeight="1">
      <c r="A20" s="9"/>
      <c r="B20" s="27" t="s">
        <v>17</v>
      </c>
      <c r="C20" s="37"/>
      <c r="D20" s="46"/>
      <c r="E20" s="46"/>
      <c r="F20" s="85">
        <v>44.11</v>
      </c>
      <c r="G20" s="164"/>
      <c r="H20" s="46"/>
      <c r="I20" s="46"/>
      <c r="J20" s="85">
        <v>46.02</v>
      </c>
      <c r="L20" s="7"/>
      <c r="M20" s="123" t="s">
        <v>0</v>
      </c>
      <c r="N20" s="75" t="s">
        <v>45</v>
      </c>
      <c r="O20" s="75">
        <v>0</v>
      </c>
      <c r="P20" s="75">
        <v>0</v>
      </c>
      <c r="Q20" s="187">
        <v>0</v>
      </c>
      <c r="R20" s="187">
        <v>0</v>
      </c>
      <c r="S20" s="192">
        <v>0</v>
      </c>
      <c r="T20" s="89"/>
      <c r="U20" s="89"/>
    </row>
    <row r="21" spans="1:21" ht="18" customHeight="1">
      <c r="A21" s="8" t="s">
        <v>26</v>
      </c>
      <c r="B21" s="25" t="s">
        <v>43</v>
      </c>
      <c r="C21" s="38"/>
      <c r="D21" s="47"/>
      <c r="E21" s="47"/>
      <c r="F21" s="86">
        <v>47.21</v>
      </c>
      <c r="G21" s="165"/>
      <c r="H21" s="47"/>
      <c r="I21" s="47"/>
      <c r="J21" s="86">
        <v>47.9</v>
      </c>
      <c r="L21" s="7"/>
      <c r="M21" s="123"/>
      <c r="N21" s="75" t="s">
        <v>44</v>
      </c>
      <c r="O21" s="131" t="e">
        <f>O20/(O20+P20+Q20+R20+S20)</f>
        <v>#DIV/0!</v>
      </c>
      <c r="P21" s="131" t="e">
        <f>P20/(O20+P20+Q20+R20+S20)</f>
        <v>#DIV/0!</v>
      </c>
      <c r="Q21" s="186" t="e">
        <f>Q20/(O20+P20+Q20+R20+S20)</f>
        <v>#DIV/0!</v>
      </c>
      <c r="R21" s="186" t="e">
        <f>R20/(O20+P20+Q20+R20+S20)</f>
        <v>#DIV/0!</v>
      </c>
      <c r="S21" s="191" t="e">
        <f>S20/(O20+P20+Q20+R20+S20)</f>
        <v>#DIV/0!</v>
      </c>
      <c r="T21" s="89"/>
      <c r="U21" s="89"/>
    </row>
    <row r="22" spans="1:21" ht="19.5" customHeight="1">
      <c r="A22" s="11" t="s">
        <v>55</v>
      </c>
      <c r="B22" s="26" t="s">
        <v>42</v>
      </c>
      <c r="C22" s="39"/>
      <c r="D22" s="48"/>
      <c r="E22" s="48"/>
      <c r="F22" s="87">
        <v>48.16</v>
      </c>
      <c r="G22" s="170"/>
      <c r="H22" s="48"/>
      <c r="I22" s="48"/>
      <c r="J22" s="87">
        <v>44.94</v>
      </c>
      <c r="L22" s="7"/>
      <c r="M22" s="123" t="s">
        <v>65</v>
      </c>
      <c r="N22" s="75" t="s">
        <v>45</v>
      </c>
      <c r="O22" s="75">
        <v>0</v>
      </c>
      <c r="P22" s="75">
        <v>0</v>
      </c>
      <c r="Q22" s="187">
        <v>0</v>
      </c>
      <c r="R22" s="187">
        <v>0</v>
      </c>
      <c r="S22" s="192">
        <v>0</v>
      </c>
      <c r="T22" s="89"/>
      <c r="U22" s="89"/>
    </row>
    <row r="23" spans="1:21" ht="19.5" customHeight="1">
      <c r="A23" s="9"/>
      <c r="B23" s="27" t="s">
        <v>17</v>
      </c>
      <c r="C23" s="37"/>
      <c r="D23" s="46"/>
      <c r="E23" s="46"/>
      <c r="F23" s="85">
        <v>50.97</v>
      </c>
      <c r="G23" s="164"/>
      <c r="H23" s="46"/>
      <c r="I23" s="46"/>
      <c r="J23" s="85">
        <v>45.58</v>
      </c>
      <c r="L23" s="92"/>
      <c r="M23" s="124"/>
      <c r="N23" s="29" t="s">
        <v>44</v>
      </c>
      <c r="O23" s="132" t="e">
        <f>O22/(O22+P22+Q22+R22+S22)</f>
        <v>#DIV/0!</v>
      </c>
      <c r="P23" s="132" t="e">
        <f>P22/(O22+P22+Q22+R22+S22)</f>
        <v>#DIV/0!</v>
      </c>
      <c r="Q23" s="188" t="e">
        <f>Q22/(O22+P22+Q22+R22+S22)</f>
        <v>#DIV/0!</v>
      </c>
      <c r="R23" s="188" t="e">
        <f>R22/(O22+P22+Q22+R22+S22)</f>
        <v>#DIV/0!</v>
      </c>
      <c r="S23" s="193" t="e">
        <f>S22/(O22+P22+Q22+R22+S22)</f>
        <v>#DIV/0!</v>
      </c>
      <c r="T23" s="89"/>
      <c r="U23" s="89"/>
    </row>
    <row r="24" spans="1:21" ht="18" customHeight="1">
      <c r="A24" s="8" t="s">
        <v>46</v>
      </c>
      <c r="B24" s="25" t="s">
        <v>43</v>
      </c>
      <c r="C24" s="38"/>
      <c r="D24" s="47"/>
      <c r="E24" s="47"/>
      <c r="F24" s="86">
        <v>53.85</v>
      </c>
      <c r="G24" s="165"/>
      <c r="H24" s="47"/>
      <c r="I24" s="47"/>
      <c r="J24" s="86">
        <v>47.03</v>
      </c>
      <c r="L24" s="4" t="s">
        <v>71</v>
      </c>
      <c r="M24" s="89"/>
      <c r="N24" s="89"/>
      <c r="O24" s="89"/>
      <c r="P24" s="89"/>
      <c r="Q24" s="89"/>
      <c r="R24" s="89"/>
      <c r="S24" s="89"/>
      <c r="T24" s="89"/>
      <c r="U24" s="89"/>
    </row>
    <row r="25" spans="1:21" ht="18" customHeight="1">
      <c r="A25" s="158" t="s">
        <v>62</v>
      </c>
      <c r="B25" s="26" t="s">
        <v>42</v>
      </c>
      <c r="C25" s="39"/>
      <c r="D25" s="48"/>
      <c r="E25" s="48"/>
      <c r="F25" s="87">
        <v>457.6</v>
      </c>
      <c r="G25" s="170"/>
      <c r="H25" s="48"/>
      <c r="I25" s="48"/>
      <c r="J25" s="87">
        <v>331.42</v>
      </c>
      <c r="L25" s="1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18" customHeight="1">
      <c r="A26" s="157"/>
      <c r="B26" s="27" t="s">
        <v>17</v>
      </c>
      <c r="C26" s="37"/>
      <c r="D26" s="46"/>
      <c r="E26" s="46"/>
      <c r="F26" s="85">
        <v>413.66</v>
      </c>
      <c r="G26" s="164"/>
      <c r="H26" s="46"/>
      <c r="I26" s="46"/>
      <c r="J26" s="85">
        <v>327.88</v>
      </c>
      <c r="L26" s="4" t="s">
        <v>53</v>
      </c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8" customHeight="1">
      <c r="A27" s="8" t="s">
        <v>54</v>
      </c>
      <c r="B27" s="25" t="s">
        <v>43</v>
      </c>
      <c r="C27" s="40"/>
      <c r="D27" s="49"/>
      <c r="E27" s="49"/>
      <c r="F27" s="88">
        <v>413.11</v>
      </c>
      <c r="G27" s="171"/>
      <c r="H27" s="49"/>
      <c r="I27" s="49"/>
      <c r="J27" s="88">
        <v>317.86</v>
      </c>
      <c r="L27" s="173"/>
      <c r="M27" s="28" t="s">
        <v>20</v>
      </c>
      <c r="N27" s="28"/>
      <c r="O27" s="28" t="s">
        <v>30</v>
      </c>
      <c r="P27" s="53"/>
      <c r="R27" s="89"/>
      <c r="S27" s="89"/>
      <c r="T27" s="89"/>
      <c r="U27" s="89"/>
    </row>
    <row r="28" spans="1:21" ht="19.5" customHeight="1">
      <c r="A28" s="11" t="s">
        <v>59</v>
      </c>
      <c r="B28" s="26" t="s">
        <v>42</v>
      </c>
      <c r="C28" s="39"/>
      <c r="D28" s="48"/>
      <c r="E28" s="48"/>
      <c r="F28" s="87">
        <v>62.87</v>
      </c>
      <c r="G28" s="170"/>
      <c r="H28" s="48"/>
      <c r="I28" s="48"/>
      <c r="J28" s="87">
        <v>46.28</v>
      </c>
      <c r="L28" s="95" t="s">
        <v>34</v>
      </c>
      <c r="M28" s="131" t="e">
        <f>(O11+P11-(R11+S11))</f>
        <v>#DIV/0!</v>
      </c>
      <c r="N28" s="75"/>
      <c r="O28" s="131" t="e">
        <f>(O19+P19)-(R19+S19)</f>
        <v>#DIV/0!</v>
      </c>
      <c r="P28" s="149"/>
      <c r="R28" s="89"/>
      <c r="S28" s="89"/>
      <c r="T28" s="89"/>
      <c r="U28" s="89"/>
    </row>
    <row r="29" spans="1:21" ht="19.5" customHeight="1">
      <c r="A29" s="9"/>
      <c r="B29" s="27" t="s">
        <v>17</v>
      </c>
      <c r="C29" s="37"/>
      <c r="D29" s="46"/>
      <c r="E29" s="46"/>
      <c r="F29" s="85">
        <v>74.58</v>
      </c>
      <c r="G29" s="164"/>
      <c r="H29" s="46"/>
      <c r="I29" s="46"/>
      <c r="J29" s="85">
        <v>50.11</v>
      </c>
      <c r="L29" s="95" t="s">
        <v>0</v>
      </c>
      <c r="M29" s="131" t="e">
        <f>(O13+P13)-(R13+S13)</f>
        <v>#DIV/0!</v>
      </c>
      <c r="N29" s="75"/>
      <c r="O29" s="131" t="e">
        <f>(O21+P21)-(R21+S21)</f>
        <v>#DIV/0!</v>
      </c>
      <c r="P29" s="149"/>
      <c r="R29" s="89"/>
      <c r="S29" s="89"/>
      <c r="T29" s="89"/>
      <c r="U29" s="89"/>
    </row>
    <row r="30" spans="1:21" ht="18" customHeight="1">
      <c r="A30" s="10" t="s">
        <v>46</v>
      </c>
      <c r="B30" s="25" t="s">
        <v>43</v>
      </c>
      <c r="C30" s="38"/>
      <c r="D30" s="47"/>
      <c r="E30" s="47"/>
      <c r="F30" s="86">
        <v>82.64</v>
      </c>
      <c r="G30" s="165"/>
      <c r="H30" s="47"/>
      <c r="I30" s="47"/>
      <c r="J30" s="86">
        <v>53.4</v>
      </c>
      <c r="L30" s="96" t="s">
        <v>65</v>
      </c>
      <c r="M30" s="132" t="e">
        <f>(O15+P15)-(R15+S15)</f>
        <v>#DIV/0!</v>
      </c>
      <c r="N30" s="29"/>
      <c r="O30" s="132" t="e">
        <f>(O23+P23)-(R23+S23)</f>
        <v>#DIV/0!</v>
      </c>
      <c r="P30" s="54"/>
      <c r="R30" s="89"/>
      <c r="S30" s="89"/>
      <c r="T30" s="89"/>
      <c r="U30" s="89"/>
    </row>
    <row r="31" spans="1:21" ht="20.25" customHeight="1">
      <c r="A31" s="159" t="s">
        <v>51</v>
      </c>
      <c r="B31" s="26" t="s">
        <v>42</v>
      </c>
      <c r="C31" s="39"/>
      <c r="D31" s="48"/>
      <c r="E31" s="48"/>
      <c r="F31" s="87">
        <v>8.56</v>
      </c>
      <c r="G31" s="170"/>
      <c r="H31" s="48"/>
      <c r="I31" s="48"/>
      <c r="J31" s="87">
        <v>9.1199999999999992</v>
      </c>
      <c r="L31" s="3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19.5" customHeight="1">
      <c r="A32" s="160"/>
      <c r="B32" s="27" t="s">
        <v>17</v>
      </c>
      <c r="C32" s="37"/>
      <c r="D32" s="46"/>
      <c r="E32" s="46"/>
      <c r="F32" s="85">
        <v>7.99</v>
      </c>
      <c r="G32" s="164"/>
      <c r="H32" s="46"/>
      <c r="I32" s="46"/>
      <c r="J32" s="85">
        <v>9</v>
      </c>
      <c r="L32" s="4" t="s">
        <v>64</v>
      </c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8" customHeight="1">
      <c r="A33" s="10" t="s">
        <v>54</v>
      </c>
      <c r="B33" s="25" t="s">
        <v>43</v>
      </c>
      <c r="C33" s="38"/>
      <c r="D33" s="47"/>
      <c r="E33" s="47"/>
      <c r="F33" s="86">
        <v>7.58</v>
      </c>
      <c r="G33" s="165"/>
      <c r="H33" s="47"/>
      <c r="I33" s="47"/>
      <c r="J33" s="86">
        <v>8.86</v>
      </c>
      <c r="L33" s="97"/>
      <c r="M33" s="115"/>
      <c r="N33" s="180" t="s">
        <v>20</v>
      </c>
      <c r="O33" s="181"/>
      <c r="P33" s="183"/>
      <c r="Q33" s="180" t="s">
        <v>30</v>
      </c>
      <c r="R33" s="181"/>
      <c r="S33" s="183"/>
      <c r="U33" s="89"/>
    </row>
    <row r="34" spans="1:21" ht="19.5" customHeight="1">
      <c r="A34" s="11" t="s">
        <v>49</v>
      </c>
      <c r="B34" s="26" t="s">
        <v>42</v>
      </c>
      <c r="C34" s="39"/>
      <c r="D34" s="48"/>
      <c r="E34" s="48"/>
      <c r="F34" s="87">
        <v>183.64</v>
      </c>
      <c r="G34" s="170"/>
      <c r="H34" s="48"/>
      <c r="I34" s="48"/>
      <c r="J34" s="87">
        <v>164.43</v>
      </c>
      <c r="L34" s="98"/>
      <c r="M34" s="116"/>
      <c r="N34" s="96" t="s">
        <v>34</v>
      </c>
      <c r="O34" s="182" t="s">
        <v>0</v>
      </c>
      <c r="P34" s="184" t="s">
        <v>65</v>
      </c>
      <c r="Q34" s="189" t="s">
        <v>34</v>
      </c>
      <c r="R34" s="182" t="s">
        <v>0</v>
      </c>
      <c r="S34" s="184" t="s">
        <v>65</v>
      </c>
      <c r="U34" s="89"/>
    </row>
    <row r="35" spans="1:21" ht="19.5" customHeight="1">
      <c r="A35" s="9"/>
      <c r="B35" s="27" t="s">
        <v>17</v>
      </c>
      <c r="C35" s="37"/>
      <c r="D35" s="46"/>
      <c r="E35" s="46"/>
      <c r="F35" s="85">
        <v>199.47</v>
      </c>
      <c r="G35" s="164"/>
      <c r="H35" s="46"/>
      <c r="I35" s="46"/>
      <c r="J35" s="85">
        <v>168.11</v>
      </c>
      <c r="L35" s="34" t="s">
        <v>73</v>
      </c>
      <c r="M35" s="82"/>
      <c r="N35" s="126"/>
      <c r="O35" s="133"/>
      <c r="P35" s="140"/>
      <c r="Q35" s="144"/>
      <c r="R35" s="133"/>
      <c r="S35" s="140"/>
      <c r="U35" s="89"/>
    </row>
    <row r="36" spans="1:21" ht="18" customHeight="1">
      <c r="A36" s="8" t="s">
        <v>26</v>
      </c>
      <c r="B36" s="25" t="s">
        <v>43</v>
      </c>
      <c r="C36" s="38"/>
      <c r="D36" s="47"/>
      <c r="E36" s="47"/>
      <c r="F36" s="86">
        <v>214.05</v>
      </c>
      <c r="G36" s="165"/>
      <c r="H36" s="47"/>
      <c r="I36" s="47"/>
      <c r="J36" s="86">
        <v>173.9</v>
      </c>
      <c r="L36" s="99" t="s">
        <v>14</v>
      </c>
      <c r="M36" s="117"/>
      <c r="N36" s="127"/>
      <c r="O36" s="134"/>
      <c r="P36" s="141"/>
      <c r="Q36" s="145"/>
      <c r="R36" s="134"/>
      <c r="S36" s="141"/>
      <c r="U36" s="89"/>
    </row>
    <row r="37" spans="1:21" ht="19.5" customHeight="1">
      <c r="A37" s="11" t="s">
        <v>50</v>
      </c>
      <c r="B37" s="26" t="s">
        <v>42</v>
      </c>
      <c r="C37" s="39"/>
      <c r="D37" s="48"/>
      <c r="E37" s="48"/>
      <c r="F37" s="87">
        <v>18.11</v>
      </c>
      <c r="G37" s="170"/>
      <c r="H37" s="48"/>
      <c r="I37" s="48"/>
      <c r="J37" s="87">
        <v>11.54</v>
      </c>
      <c r="L37" s="100" t="s">
        <v>95</v>
      </c>
      <c r="M37" s="118"/>
      <c r="N37" s="128"/>
      <c r="O37" s="135"/>
      <c r="P37" s="142"/>
      <c r="Q37" s="146"/>
      <c r="R37" s="135"/>
      <c r="S37" s="142"/>
      <c r="U37" s="89"/>
    </row>
    <row r="38" spans="1:21" ht="19.5" customHeight="1">
      <c r="A38" s="9"/>
      <c r="B38" s="27" t="s">
        <v>17</v>
      </c>
      <c r="C38" s="37"/>
      <c r="D38" s="46"/>
      <c r="E38" s="46"/>
      <c r="F38" s="85">
        <v>20.82</v>
      </c>
      <c r="G38" s="164"/>
      <c r="H38" s="46"/>
      <c r="I38" s="46"/>
      <c r="J38" s="85">
        <v>12.64</v>
      </c>
      <c r="L38" s="4" t="s">
        <v>74</v>
      </c>
      <c r="M38" s="90"/>
      <c r="N38" s="90"/>
      <c r="P38" s="89"/>
      <c r="Q38" s="89"/>
      <c r="R38" s="89"/>
      <c r="S38" s="89"/>
      <c r="T38" s="89"/>
      <c r="U38" s="89"/>
    </row>
    <row r="39" spans="1:21" ht="18" customHeight="1">
      <c r="A39" s="8" t="s">
        <v>7</v>
      </c>
      <c r="B39" s="25" t="s">
        <v>43</v>
      </c>
      <c r="C39" s="38"/>
      <c r="D39" s="47"/>
      <c r="E39" s="47"/>
      <c r="F39" s="86">
        <v>23.21</v>
      </c>
      <c r="G39" s="165"/>
      <c r="H39" s="47"/>
      <c r="I39" s="47"/>
      <c r="J39" s="86">
        <v>14.38</v>
      </c>
      <c r="L39" s="119" t="s">
        <v>6</v>
      </c>
      <c r="M39" s="129" t="s">
        <v>93</v>
      </c>
      <c r="N39" s="129"/>
      <c r="O39" s="129"/>
      <c r="P39" s="129" t="s">
        <v>93</v>
      </c>
      <c r="Q39" s="129"/>
      <c r="R39" s="129"/>
      <c r="S39" s="129" t="s">
        <v>93</v>
      </c>
      <c r="T39" s="129"/>
      <c r="U39" s="154"/>
    </row>
    <row r="40" spans="1:21" ht="8.25" customHeight="1">
      <c r="A40" s="17"/>
      <c r="B40" s="17"/>
      <c r="L40" s="174" t="s">
        <v>24</v>
      </c>
      <c r="M40" s="75"/>
      <c r="N40" s="75"/>
      <c r="O40" s="75"/>
      <c r="P40" s="75"/>
      <c r="Q40" s="75"/>
      <c r="R40" s="75"/>
      <c r="S40" s="194"/>
      <c r="T40" s="194"/>
      <c r="U40" s="196"/>
    </row>
    <row r="41" spans="1:21" ht="14.25">
      <c r="A41" s="4" t="s">
        <v>2</v>
      </c>
      <c r="J41" s="89"/>
      <c r="L41" s="175"/>
      <c r="M41" s="75"/>
      <c r="N41" s="75"/>
      <c r="O41" s="75"/>
      <c r="P41" s="75"/>
      <c r="Q41" s="75"/>
      <c r="R41" s="75"/>
      <c r="S41" s="194"/>
      <c r="T41" s="194"/>
      <c r="U41" s="196"/>
    </row>
    <row r="42" spans="1:21">
      <c r="B42" s="18" t="s">
        <v>29</v>
      </c>
      <c r="C42" s="28" t="s">
        <v>20</v>
      </c>
      <c r="D42" s="28" t="s">
        <v>30</v>
      </c>
      <c r="E42" s="53" t="s">
        <v>31</v>
      </c>
      <c r="F42" s="18" t="s">
        <v>9</v>
      </c>
      <c r="G42" s="28" t="s">
        <v>20</v>
      </c>
      <c r="H42" s="28" t="s">
        <v>30</v>
      </c>
      <c r="I42" s="53" t="s">
        <v>31</v>
      </c>
      <c r="L42" s="175"/>
      <c r="M42" s="75"/>
      <c r="N42" s="75"/>
      <c r="O42" s="75"/>
      <c r="P42" s="75"/>
      <c r="Q42" s="75"/>
      <c r="R42" s="75"/>
      <c r="S42" s="194"/>
      <c r="T42" s="194"/>
      <c r="U42" s="196"/>
    </row>
    <row r="43" spans="1:21" ht="25.5" customHeight="1">
      <c r="B43" s="19" t="s">
        <v>37</v>
      </c>
      <c r="C43" s="29"/>
      <c r="D43" s="29"/>
      <c r="E43" s="54"/>
      <c r="F43" s="19" t="s">
        <v>35</v>
      </c>
      <c r="G43" s="29"/>
      <c r="H43" s="29"/>
      <c r="I43" s="54"/>
      <c r="L43" s="175"/>
      <c r="M43" s="75"/>
      <c r="N43" s="75"/>
      <c r="O43" s="75"/>
      <c r="P43" s="75"/>
      <c r="Q43" s="75"/>
      <c r="R43" s="75"/>
      <c r="S43" s="194"/>
      <c r="T43" s="194"/>
      <c r="U43" s="196"/>
    </row>
    <row r="44" spans="1:21" ht="6" customHeight="1">
      <c r="C44" s="17"/>
      <c r="D44" s="17"/>
      <c r="E44" s="17"/>
      <c r="F44" s="17"/>
      <c r="G44" s="17"/>
      <c r="H44" s="17"/>
      <c r="I44" s="17"/>
      <c r="J44" s="17"/>
      <c r="L44" s="175"/>
      <c r="M44" s="75"/>
      <c r="N44" s="75"/>
      <c r="O44" s="75"/>
      <c r="P44" s="75"/>
      <c r="Q44" s="75"/>
      <c r="R44" s="75"/>
      <c r="S44" s="194"/>
      <c r="T44" s="194"/>
      <c r="U44" s="196"/>
    </row>
    <row r="45" spans="1:21" ht="14.25">
      <c r="A45" s="4" t="s">
        <v>18</v>
      </c>
      <c r="L45" s="175"/>
      <c r="M45" s="75"/>
      <c r="N45" s="75"/>
      <c r="O45" s="75"/>
      <c r="P45" s="75"/>
      <c r="Q45" s="75"/>
      <c r="R45" s="75"/>
      <c r="S45" s="194"/>
      <c r="T45" s="194"/>
      <c r="U45" s="196"/>
    </row>
    <row r="46" spans="1:21" ht="14.25">
      <c r="A46" s="91" t="s">
        <v>20</v>
      </c>
      <c r="B46" s="136" t="s">
        <v>33</v>
      </c>
      <c r="C46" s="41" t="s">
        <v>15</v>
      </c>
      <c r="D46" s="50" t="s">
        <v>84</v>
      </c>
      <c r="E46" s="55" t="s">
        <v>60</v>
      </c>
      <c r="F46" s="70" t="s">
        <v>76</v>
      </c>
      <c r="G46" s="76" t="s">
        <v>40</v>
      </c>
      <c r="H46" s="81"/>
      <c r="I46" s="81"/>
      <c r="J46" s="81"/>
      <c r="L46" s="175"/>
      <c r="M46" s="75"/>
      <c r="N46" s="75"/>
      <c r="O46" s="75"/>
      <c r="P46" s="75"/>
      <c r="Q46" s="75"/>
      <c r="R46" s="75"/>
      <c r="S46" s="194"/>
      <c r="T46" s="194"/>
      <c r="U46" s="196"/>
    </row>
    <row r="47" spans="1:21" ht="18" customHeight="1">
      <c r="A47" s="7"/>
      <c r="B47" s="161" t="s">
        <v>42</v>
      </c>
      <c r="C47" s="163"/>
      <c r="D47" s="45"/>
      <c r="E47" s="45"/>
      <c r="F47" s="45">
        <v>33.74</v>
      </c>
      <c r="G47" s="77"/>
      <c r="L47" s="175"/>
      <c r="M47" s="75"/>
      <c r="N47" s="75"/>
      <c r="O47" s="75"/>
      <c r="P47" s="75"/>
      <c r="Q47" s="75"/>
      <c r="R47" s="75"/>
      <c r="S47" s="194"/>
      <c r="T47" s="194"/>
      <c r="U47" s="196"/>
    </row>
    <row r="48" spans="1:21" ht="18" customHeight="1">
      <c r="A48" s="7"/>
      <c r="B48" s="138" t="s">
        <v>17</v>
      </c>
      <c r="C48" s="164"/>
      <c r="D48" s="46"/>
      <c r="E48" s="46"/>
      <c r="F48" s="46">
        <v>40.9</v>
      </c>
      <c r="G48" s="78"/>
      <c r="L48" s="175"/>
      <c r="M48" s="75"/>
      <c r="N48" s="75"/>
      <c r="O48" s="75"/>
      <c r="P48" s="75"/>
      <c r="Q48" s="75"/>
      <c r="R48" s="75"/>
      <c r="S48" s="194"/>
      <c r="T48" s="194"/>
      <c r="U48" s="196"/>
    </row>
    <row r="49" spans="1:21" ht="18" customHeight="1">
      <c r="A49" s="92"/>
      <c r="B49" s="139" t="s">
        <v>43</v>
      </c>
      <c r="C49" s="165"/>
      <c r="D49" s="47"/>
      <c r="E49" s="47"/>
      <c r="F49" s="47">
        <v>47.34</v>
      </c>
      <c r="G49" s="79"/>
      <c r="L49" s="176"/>
      <c r="M49" s="29"/>
      <c r="N49" s="29"/>
      <c r="O49" s="29"/>
      <c r="P49" s="29"/>
      <c r="Q49" s="29"/>
      <c r="R49" s="29"/>
      <c r="S49" s="195"/>
      <c r="T49" s="195"/>
      <c r="U49" s="197"/>
    </row>
    <row r="50" spans="1:21" ht="12.75" customHeight="1"/>
    <row r="51" spans="1:21" ht="18" customHeight="1"/>
    <row r="52" spans="1:21" ht="18" customHeight="1"/>
    <row r="53" spans="1:21" ht="18" customHeight="1"/>
    <row r="54" spans="1:21" ht="8.25" customHeight="1"/>
    <row r="56" spans="1:21" ht="18" customHeight="1"/>
    <row r="57" spans="1:21" ht="20.100000000000001" customHeight="1"/>
    <row r="58" spans="1:21" ht="20.100000000000001" customHeight="1"/>
    <row r="59" spans="1:21" ht="20.100000000000001" customHeight="1"/>
    <row r="60" spans="1:21" ht="20.100000000000001" customHeight="1"/>
    <row r="61" spans="1:21" ht="20.100000000000001" customHeight="1"/>
    <row r="62" spans="1:21" ht="20.100000000000001" customHeight="1"/>
    <row r="63" spans="1:21" ht="9.75" customHeight="1"/>
    <row r="64" spans="1:21" ht="18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2" ht="7.5" customHeight="1"/>
    <row r="74" ht="18" customHeight="1"/>
    <row r="75" ht="20.100000000000001" customHeight="1"/>
    <row r="76" ht="20.100000000000001" customHeight="1"/>
    <row r="77" ht="20.100000000000001" customHeight="1"/>
    <row r="78" ht="8.25" customHeight="1"/>
    <row r="80" ht="18" customHeight="1"/>
    <row r="81" spans="2:10" ht="18" customHeight="1"/>
    <row r="82" spans="2:10" ht="20.100000000000001" customHeight="1"/>
    <row r="83" spans="2:10" ht="20.100000000000001" customHeight="1"/>
    <row r="84" spans="2:10" ht="20.100000000000001" customHeight="1"/>
    <row r="85" spans="2:10" ht="7.5" customHeight="1"/>
    <row r="87" spans="2:10" ht="18" customHeight="1"/>
    <row r="88" spans="2:10" ht="20.100000000000001" customHeight="1"/>
    <row r="89" spans="2:10" ht="20.100000000000001" customHeight="1"/>
    <row r="90" spans="2:10" ht="20.100000000000001" customHeight="1"/>
    <row r="91" spans="2:10" ht="18" customHeight="1"/>
    <row r="92" spans="2:10" ht="20.100000000000001" customHeight="1"/>
    <row r="93" spans="2:10" ht="20.100000000000001" customHeight="1"/>
    <row r="94" spans="2:10" ht="20.100000000000001" customHeight="1"/>
    <row r="95" spans="2:10">
      <c r="B95" s="31"/>
      <c r="C95" s="166"/>
      <c r="D95" s="166"/>
      <c r="E95" s="166"/>
      <c r="F95" s="166"/>
      <c r="G95" s="42"/>
      <c r="H95" s="42"/>
      <c r="I95" s="166"/>
      <c r="J95" s="166"/>
    </row>
    <row r="105" spans="2:10">
      <c r="B105" s="31"/>
      <c r="C105" s="31"/>
      <c r="D105" s="31"/>
      <c r="E105" s="31"/>
      <c r="F105" s="31"/>
      <c r="G105" s="31"/>
      <c r="H105" s="31"/>
      <c r="I105" s="31"/>
      <c r="J105" s="31"/>
    </row>
  </sheetData>
  <mergeCells count="46">
    <mergeCell ref="A1:U1"/>
    <mergeCell ref="C11:F11"/>
    <mergeCell ref="G11:J11"/>
    <mergeCell ref="M27:N27"/>
    <mergeCell ref="O27:P27"/>
    <mergeCell ref="M28:N28"/>
    <mergeCell ref="O28:P28"/>
    <mergeCell ref="M29:N29"/>
    <mergeCell ref="O29:P29"/>
    <mergeCell ref="M30:N30"/>
    <mergeCell ref="O30:P30"/>
    <mergeCell ref="N33:P33"/>
    <mergeCell ref="Q33:S33"/>
    <mergeCell ref="L35:M35"/>
    <mergeCell ref="L36:M36"/>
    <mergeCell ref="L37:M37"/>
    <mergeCell ref="M39:O39"/>
    <mergeCell ref="P39:R39"/>
    <mergeCell ref="S39:U39"/>
    <mergeCell ref="L3:L6"/>
    <mergeCell ref="F4:F5"/>
    <mergeCell ref="G4:J5"/>
    <mergeCell ref="M10:M11"/>
    <mergeCell ref="A11:A12"/>
    <mergeCell ref="M12:M13"/>
    <mergeCell ref="A13:A14"/>
    <mergeCell ref="M14:M15"/>
    <mergeCell ref="A16:A17"/>
    <mergeCell ref="M18:M19"/>
    <mergeCell ref="A19:A20"/>
    <mergeCell ref="M20:M21"/>
    <mergeCell ref="A22:A23"/>
    <mergeCell ref="M22:M23"/>
    <mergeCell ref="A25:A26"/>
    <mergeCell ref="A28:A29"/>
    <mergeCell ref="A31:A32"/>
    <mergeCell ref="L33:M34"/>
    <mergeCell ref="A34:A35"/>
    <mergeCell ref="A37:A38"/>
    <mergeCell ref="A46:A49"/>
    <mergeCell ref="L9:L15"/>
    <mergeCell ref="L17:L23"/>
    <mergeCell ref="L40:L49"/>
    <mergeCell ref="M40:O49"/>
    <mergeCell ref="P40:R49"/>
    <mergeCell ref="S40:U4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97"/>
  <sheetViews>
    <sheetView tabSelected="1" view="pageBreakPreview" topLeftCell="F5" zoomScale="106" zoomScaleSheetLayoutView="106" workbookViewId="0">
      <selection activeCell="F47" sqref="F47:F49"/>
    </sheetView>
  </sheetViews>
  <sheetFormatPr defaultRowHeight="13.5"/>
  <cols>
    <col min="1" max="1" width="5.125" customWidth="1"/>
    <col min="8" max="8" width="9" style="1" customWidth="1"/>
  </cols>
  <sheetData>
    <row r="1" spans="1:22" ht="20.2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1"/>
    </row>
    <row r="3" spans="1:22" ht="18" customHeight="1">
      <c r="A3" s="1"/>
      <c r="C3" s="32"/>
      <c r="D3" s="42"/>
      <c r="E3" s="42"/>
      <c r="F3" s="81"/>
      <c r="G3" s="17"/>
      <c r="H3" s="17"/>
      <c r="I3" s="17"/>
      <c r="J3" s="17"/>
    </row>
    <row r="4" spans="1:22" ht="18" customHeight="1">
      <c r="A4" s="1"/>
      <c r="C4" s="32"/>
      <c r="D4" s="42"/>
      <c r="E4" s="42"/>
      <c r="F4" s="167" t="s">
        <v>32</v>
      </c>
      <c r="G4" s="75"/>
      <c r="H4" s="75"/>
      <c r="I4" s="75"/>
      <c r="J4" s="75"/>
    </row>
    <row r="5" spans="1:22" ht="18" customHeight="1">
      <c r="A5" s="1"/>
      <c r="C5" s="32"/>
      <c r="D5" s="42"/>
      <c r="E5" s="42"/>
      <c r="F5" s="167"/>
      <c r="G5" s="75"/>
      <c r="H5" s="75"/>
      <c r="I5" s="75"/>
      <c r="J5" s="75"/>
    </row>
    <row r="6" spans="1:22" ht="18" customHeight="1">
      <c r="A6" s="1"/>
      <c r="C6" s="32"/>
      <c r="D6" s="42"/>
      <c r="E6" s="42"/>
      <c r="F6" s="81"/>
      <c r="G6" s="232"/>
      <c r="H6" s="232"/>
      <c r="I6" s="232"/>
      <c r="J6" s="232"/>
    </row>
    <row r="7" spans="1:22" ht="14.25">
      <c r="A7" s="4" t="s">
        <v>58</v>
      </c>
      <c r="C7" s="32"/>
      <c r="D7" s="42"/>
      <c r="E7" s="42"/>
      <c r="F7" s="168"/>
      <c r="G7" s="17"/>
      <c r="H7" s="17"/>
      <c r="I7" s="17"/>
      <c r="J7" s="17"/>
    </row>
    <row r="8" spans="1:22">
      <c r="A8" s="1"/>
      <c r="B8" t="s">
        <v>86</v>
      </c>
      <c r="C8" s="33"/>
      <c r="D8" s="33"/>
      <c r="E8" s="33"/>
      <c r="F8" s="33"/>
      <c r="G8" s="33" t="s">
        <v>72</v>
      </c>
      <c r="H8" s="80"/>
      <c r="I8" s="80"/>
      <c r="J8" s="80"/>
    </row>
    <row r="9" spans="1:22" ht="14.25">
      <c r="A9" s="1"/>
      <c r="B9" t="s">
        <v>87</v>
      </c>
      <c r="C9" s="33"/>
      <c r="D9" s="33"/>
      <c r="E9" s="33"/>
      <c r="F9" s="33"/>
      <c r="G9" s="33" t="s">
        <v>19</v>
      </c>
      <c r="H9" s="80"/>
      <c r="I9" s="80"/>
      <c r="J9" s="80"/>
    </row>
    <row r="10" spans="1:22" ht="18.95" customHeight="1">
      <c r="A10" s="5"/>
      <c r="B10" s="24" t="s">
        <v>5</v>
      </c>
      <c r="C10" s="34" t="s">
        <v>8</v>
      </c>
      <c r="D10" s="43"/>
      <c r="E10" s="43"/>
      <c r="F10" s="82"/>
      <c r="G10" s="43" t="s">
        <v>27</v>
      </c>
      <c r="H10" s="43"/>
      <c r="I10" s="43"/>
      <c r="J10" s="82"/>
    </row>
    <row r="11" spans="1:22" ht="18.95" customHeight="1">
      <c r="A11" s="6"/>
      <c r="B11" s="25" t="s">
        <v>33</v>
      </c>
      <c r="C11" s="162" t="s">
        <v>15</v>
      </c>
      <c r="D11" s="215" t="s">
        <v>84</v>
      </c>
      <c r="E11" s="51" t="s">
        <v>60</v>
      </c>
      <c r="F11" s="83" t="s">
        <v>76</v>
      </c>
      <c r="G11" s="169" t="s">
        <v>15</v>
      </c>
      <c r="H11" s="215" t="s">
        <v>88</v>
      </c>
      <c r="I11" s="51" t="s">
        <v>60</v>
      </c>
      <c r="J11" s="83" t="s">
        <v>76</v>
      </c>
    </row>
    <row r="12" spans="1:22" ht="18.95" customHeight="1">
      <c r="A12" s="7" t="s">
        <v>28</v>
      </c>
      <c r="B12" s="26" t="s">
        <v>11</v>
      </c>
      <c r="C12" s="36">
        <v>14.58</v>
      </c>
      <c r="D12" s="216" t="s">
        <v>37</v>
      </c>
      <c r="E12" s="216" t="s">
        <v>35</v>
      </c>
      <c r="F12" s="225">
        <v>13.59</v>
      </c>
      <c r="G12" s="163">
        <v>13.57</v>
      </c>
      <c r="H12" s="217"/>
      <c r="I12" s="216" t="s">
        <v>35</v>
      </c>
      <c r="J12" s="84">
        <v>13.28</v>
      </c>
    </row>
    <row r="13" spans="1:22" ht="18.95" customHeight="1">
      <c r="A13" s="7"/>
      <c r="B13" s="27" t="s">
        <v>16</v>
      </c>
      <c r="C13" s="37">
        <v>16.989999999999998</v>
      </c>
      <c r="D13" s="217" t="s">
        <v>37</v>
      </c>
      <c r="E13" s="217" t="s">
        <v>35</v>
      </c>
      <c r="F13" s="226">
        <v>15.99</v>
      </c>
      <c r="G13" s="164">
        <v>16.22</v>
      </c>
      <c r="H13" s="218"/>
      <c r="I13" s="218" t="s">
        <v>35</v>
      </c>
      <c r="J13" s="85">
        <v>15.77</v>
      </c>
    </row>
    <row r="14" spans="1:22" ht="18.95" customHeight="1">
      <c r="A14" s="8" t="s">
        <v>63</v>
      </c>
      <c r="B14" s="25" t="s">
        <v>21</v>
      </c>
      <c r="C14" s="38">
        <v>19.5</v>
      </c>
      <c r="D14" s="47"/>
      <c r="E14" s="222" t="s">
        <v>35</v>
      </c>
      <c r="F14" s="227">
        <v>18.55</v>
      </c>
      <c r="G14" s="165">
        <v>19.21</v>
      </c>
      <c r="H14" s="222"/>
      <c r="I14" s="217" t="s">
        <v>35</v>
      </c>
      <c r="J14" s="86">
        <v>18.07</v>
      </c>
    </row>
    <row r="15" spans="1:22" ht="18.95" customHeight="1">
      <c r="A15" s="198" t="s">
        <v>36</v>
      </c>
      <c r="B15" s="24" t="s">
        <v>11</v>
      </c>
      <c r="C15" s="39">
        <v>17</v>
      </c>
      <c r="D15" s="48"/>
      <c r="E15" s="216"/>
      <c r="F15" s="228">
        <v>17.510000000000002</v>
      </c>
      <c r="G15" s="170">
        <v>16.100000000000001</v>
      </c>
      <c r="H15" s="216" t="s">
        <v>37</v>
      </c>
      <c r="I15" s="216"/>
      <c r="J15" s="87">
        <v>16.510000000000002</v>
      </c>
    </row>
    <row r="16" spans="1:22" ht="18.95" customHeight="1">
      <c r="A16" s="198"/>
      <c r="B16" s="27" t="s">
        <v>16</v>
      </c>
      <c r="C16" s="37">
        <v>18.8</v>
      </c>
      <c r="D16" s="218" t="s">
        <v>37</v>
      </c>
      <c r="E16" s="218"/>
      <c r="F16" s="226">
        <v>19.28</v>
      </c>
      <c r="G16" s="164">
        <v>17.02</v>
      </c>
      <c r="H16" s="218"/>
      <c r="I16" s="218"/>
      <c r="J16" s="85">
        <v>18.559999999999999</v>
      </c>
    </row>
    <row r="17" spans="1:10" ht="18.95" customHeight="1">
      <c r="A17" s="10" t="s">
        <v>46</v>
      </c>
      <c r="B17" s="25" t="s">
        <v>21</v>
      </c>
      <c r="C17" s="38">
        <v>20.260000000000002</v>
      </c>
      <c r="D17" s="47"/>
      <c r="E17" s="222"/>
      <c r="F17" s="227">
        <v>20.79</v>
      </c>
      <c r="G17" s="165">
        <v>18.440000000000001</v>
      </c>
      <c r="H17" s="218" t="s">
        <v>37</v>
      </c>
      <c r="I17" s="222"/>
      <c r="J17" s="86">
        <v>19.329999999999998</v>
      </c>
    </row>
    <row r="18" spans="1:10" ht="18.95" customHeight="1">
      <c r="A18" s="199" t="s">
        <v>38</v>
      </c>
      <c r="B18" s="24" t="s">
        <v>11</v>
      </c>
      <c r="C18" s="39">
        <v>31.76</v>
      </c>
      <c r="D18" s="216" t="s">
        <v>37</v>
      </c>
      <c r="E18" s="216"/>
      <c r="F18" s="228">
        <v>32.35</v>
      </c>
      <c r="G18" s="170">
        <v>34.26</v>
      </c>
      <c r="H18" s="216" t="s">
        <v>37</v>
      </c>
      <c r="I18" s="216"/>
      <c r="J18" s="87">
        <v>35.020000000000003</v>
      </c>
    </row>
    <row r="19" spans="1:10" ht="18.95" customHeight="1">
      <c r="A19" s="198"/>
      <c r="B19" s="27" t="s">
        <v>16</v>
      </c>
      <c r="C19" s="37">
        <v>33.270000000000003</v>
      </c>
      <c r="D19" s="218" t="s">
        <v>37</v>
      </c>
      <c r="E19" s="218"/>
      <c r="F19" s="226">
        <v>34.630000000000003</v>
      </c>
      <c r="G19" s="164">
        <v>36.44</v>
      </c>
      <c r="H19" s="218" t="s">
        <v>37</v>
      </c>
      <c r="I19" s="218"/>
      <c r="J19" s="85">
        <v>37.94</v>
      </c>
    </row>
    <row r="20" spans="1:10" ht="18.95" customHeight="1">
      <c r="A20" s="8" t="s">
        <v>26</v>
      </c>
      <c r="B20" s="25" t="s">
        <v>21</v>
      </c>
      <c r="C20" s="38">
        <v>34.909999999999997</v>
      </c>
      <c r="D20" s="218" t="s">
        <v>37</v>
      </c>
      <c r="E20" s="222"/>
      <c r="F20" s="227">
        <v>36.01</v>
      </c>
      <c r="G20" s="165">
        <v>38.97</v>
      </c>
      <c r="H20" s="218" t="s">
        <v>37</v>
      </c>
      <c r="I20" s="222"/>
      <c r="J20" s="86">
        <v>39.79</v>
      </c>
    </row>
    <row r="21" spans="1:10" ht="18.95" customHeight="1">
      <c r="A21" s="199" t="s">
        <v>55</v>
      </c>
      <c r="B21" s="24" t="s">
        <v>11</v>
      </c>
      <c r="C21" s="39">
        <v>38.06</v>
      </c>
      <c r="D21" s="216" t="s">
        <v>37</v>
      </c>
      <c r="E21" s="216" t="s">
        <v>35</v>
      </c>
      <c r="F21" s="228">
        <v>36.01</v>
      </c>
      <c r="G21" s="170">
        <v>36.049999999999997</v>
      </c>
      <c r="H21" s="216"/>
      <c r="I21" s="216" t="s">
        <v>35</v>
      </c>
      <c r="J21" s="87">
        <v>34.75</v>
      </c>
    </row>
    <row r="22" spans="1:10" ht="18.95" customHeight="1">
      <c r="A22" s="198"/>
      <c r="B22" s="27" t="s">
        <v>16</v>
      </c>
      <c r="C22" s="37">
        <v>41.67</v>
      </c>
      <c r="D22" s="218" t="s">
        <v>37</v>
      </c>
      <c r="E22" s="218" t="s">
        <v>35</v>
      </c>
      <c r="F22" s="226">
        <v>40.83</v>
      </c>
      <c r="G22" s="164">
        <v>39.299999999999997</v>
      </c>
      <c r="H22" s="218" t="s">
        <v>37</v>
      </c>
      <c r="I22" s="218"/>
      <c r="J22" s="85">
        <v>39.22</v>
      </c>
    </row>
    <row r="23" spans="1:10" ht="18.95" customHeight="1">
      <c r="A23" s="8" t="s">
        <v>26</v>
      </c>
      <c r="B23" s="205" t="s">
        <v>21</v>
      </c>
      <c r="C23" s="40">
        <v>44.03</v>
      </c>
      <c r="D23" s="49"/>
      <c r="E23" s="223" t="s">
        <v>35</v>
      </c>
      <c r="F23" s="229">
        <v>42.83</v>
      </c>
      <c r="G23" s="171">
        <v>41.84</v>
      </c>
      <c r="H23" s="218" t="s">
        <v>37</v>
      </c>
      <c r="I23" s="223"/>
      <c r="J23" s="88">
        <v>40.590000000000003</v>
      </c>
    </row>
    <row r="24" spans="1:10" ht="18.95" customHeight="1">
      <c r="A24" s="200" t="s">
        <v>59</v>
      </c>
      <c r="B24" s="24" t="s">
        <v>11</v>
      </c>
      <c r="C24" s="39">
        <v>42</v>
      </c>
      <c r="D24" s="216" t="s">
        <v>37</v>
      </c>
      <c r="E24" s="216" t="s">
        <v>35</v>
      </c>
      <c r="F24" s="228">
        <v>38.49</v>
      </c>
      <c r="G24" s="170">
        <v>33.479999999999997</v>
      </c>
      <c r="H24" s="216" t="s">
        <v>37</v>
      </c>
      <c r="I24" s="216" t="s">
        <v>35</v>
      </c>
      <c r="J24" s="87">
        <v>30.86</v>
      </c>
    </row>
    <row r="25" spans="1:10" ht="18.95" customHeight="1">
      <c r="A25" s="201"/>
      <c r="B25" s="27" t="s">
        <v>16</v>
      </c>
      <c r="C25" s="37">
        <v>48.75</v>
      </c>
      <c r="D25" s="218" t="s">
        <v>37</v>
      </c>
      <c r="E25" s="218" t="s">
        <v>35</v>
      </c>
      <c r="F25" s="226">
        <v>44.97</v>
      </c>
      <c r="G25" s="164">
        <v>37.83</v>
      </c>
      <c r="H25" s="218"/>
      <c r="I25" s="218"/>
      <c r="J25" s="85">
        <v>37.22</v>
      </c>
    </row>
    <row r="26" spans="1:10" ht="18.95" customHeight="1">
      <c r="A26" s="14" t="s">
        <v>46</v>
      </c>
      <c r="B26" s="25" t="s">
        <v>21</v>
      </c>
      <c r="C26" s="38">
        <v>55.98</v>
      </c>
      <c r="D26" s="218" t="s">
        <v>37</v>
      </c>
      <c r="E26" s="217" t="s">
        <v>35</v>
      </c>
      <c r="F26" s="227">
        <v>51.47</v>
      </c>
      <c r="G26" s="165">
        <v>44.8</v>
      </c>
      <c r="H26" s="218" t="s">
        <v>37</v>
      </c>
      <c r="I26" s="222" t="s">
        <v>35</v>
      </c>
      <c r="J26" s="86">
        <v>40.99</v>
      </c>
    </row>
    <row r="27" spans="1:10" ht="18.95" customHeight="1">
      <c r="A27" s="15" t="s">
        <v>51</v>
      </c>
      <c r="B27" s="24" t="s">
        <v>11</v>
      </c>
      <c r="C27" s="39">
        <v>10.130000000000001</v>
      </c>
      <c r="D27" s="48"/>
      <c r="E27" s="216"/>
      <c r="F27" s="228">
        <v>9.81</v>
      </c>
      <c r="G27" s="170">
        <v>10.199999999999999</v>
      </c>
      <c r="H27" s="216" t="s">
        <v>37</v>
      </c>
      <c r="I27" s="216"/>
      <c r="J27" s="87">
        <v>10.1</v>
      </c>
    </row>
    <row r="28" spans="1:10" ht="18.95" customHeight="1">
      <c r="A28" s="16"/>
      <c r="B28" s="27" t="s">
        <v>16</v>
      </c>
      <c r="C28" s="37">
        <v>9.4499999999999993</v>
      </c>
      <c r="D28" s="218" t="s">
        <v>37</v>
      </c>
      <c r="E28" s="217" t="s">
        <v>35</v>
      </c>
      <c r="F28" s="226">
        <v>9.56</v>
      </c>
      <c r="G28" s="164">
        <v>9.77</v>
      </c>
      <c r="H28" s="218" t="s">
        <v>37</v>
      </c>
      <c r="I28" s="218"/>
      <c r="J28" s="85">
        <v>9.8000000000000007</v>
      </c>
    </row>
    <row r="29" spans="1:10" ht="18.95" customHeight="1">
      <c r="A29" s="10" t="s">
        <v>54</v>
      </c>
      <c r="B29" s="25" t="s">
        <v>21</v>
      </c>
      <c r="C29" s="38">
        <v>9.35</v>
      </c>
      <c r="D29" s="47"/>
      <c r="E29" s="222"/>
      <c r="F29" s="227">
        <v>9.17</v>
      </c>
      <c r="G29" s="165">
        <v>9.6199999999999992</v>
      </c>
      <c r="H29" s="222"/>
      <c r="I29" s="222"/>
      <c r="J29" s="86">
        <v>9.5</v>
      </c>
    </row>
    <row r="30" spans="1:10" ht="18.95" customHeight="1">
      <c r="A30" s="200" t="s">
        <v>49</v>
      </c>
      <c r="B30" s="24" t="s">
        <v>11</v>
      </c>
      <c r="C30" s="39">
        <v>140.91999999999999</v>
      </c>
      <c r="D30" s="48"/>
      <c r="E30" s="216"/>
      <c r="F30" s="228">
        <v>142.04</v>
      </c>
      <c r="G30" s="170">
        <v>133.61000000000001</v>
      </c>
      <c r="H30" s="216" t="s">
        <v>37</v>
      </c>
      <c r="I30" s="216"/>
      <c r="J30" s="87">
        <v>134.97</v>
      </c>
    </row>
    <row r="31" spans="1:10" ht="18.95" customHeight="1">
      <c r="A31" s="201"/>
      <c r="B31" s="27" t="s">
        <v>16</v>
      </c>
      <c r="C31" s="37">
        <v>151.6</v>
      </c>
      <c r="D31" s="218" t="s">
        <v>37</v>
      </c>
      <c r="E31" s="218"/>
      <c r="F31" s="226">
        <v>152.38</v>
      </c>
      <c r="G31" s="164">
        <v>142.19999999999999</v>
      </c>
      <c r="H31" s="218"/>
      <c r="I31" s="218"/>
      <c r="J31" s="85">
        <v>144.41999999999999</v>
      </c>
    </row>
    <row r="32" spans="1:10" ht="18.95" customHeight="1">
      <c r="A32" s="8" t="s">
        <v>26</v>
      </c>
      <c r="B32" s="25" t="s">
        <v>21</v>
      </c>
      <c r="C32" s="38">
        <v>159.29</v>
      </c>
      <c r="D32" s="47"/>
      <c r="E32" s="222"/>
      <c r="F32" s="227">
        <v>159.32</v>
      </c>
      <c r="G32" s="165">
        <v>150.27000000000001</v>
      </c>
      <c r="H32" s="222"/>
      <c r="I32" s="222"/>
      <c r="J32" s="86">
        <v>149.77000000000001</v>
      </c>
    </row>
    <row r="33" spans="1:10" ht="18.95" customHeight="1">
      <c r="A33" s="199" t="s">
        <v>50</v>
      </c>
      <c r="B33" s="24" t="s">
        <v>11</v>
      </c>
      <c r="C33" s="39">
        <v>19.690000000000001</v>
      </c>
      <c r="D33" s="48"/>
      <c r="E33" s="216" t="s">
        <v>35</v>
      </c>
      <c r="F33" s="228">
        <v>17.29</v>
      </c>
      <c r="G33" s="170">
        <v>12.5</v>
      </c>
      <c r="H33" s="216"/>
      <c r="I33" s="216" t="s">
        <v>35</v>
      </c>
      <c r="J33" s="87">
        <v>11.52</v>
      </c>
    </row>
    <row r="34" spans="1:10" ht="18.95" customHeight="1">
      <c r="A34" s="198"/>
      <c r="B34" s="27" t="s">
        <v>16</v>
      </c>
      <c r="C34" s="37">
        <v>23.58</v>
      </c>
      <c r="D34" s="46"/>
      <c r="E34" s="218" t="s">
        <v>35</v>
      </c>
      <c r="F34" s="226">
        <v>20.68</v>
      </c>
      <c r="G34" s="164">
        <v>14.35</v>
      </c>
      <c r="H34" s="218"/>
      <c r="I34" s="218" t="s">
        <v>35</v>
      </c>
      <c r="J34" s="85">
        <v>13.9</v>
      </c>
    </row>
    <row r="35" spans="1:10" ht="18.95" customHeight="1">
      <c r="A35" s="8" t="s">
        <v>7</v>
      </c>
      <c r="B35" s="25" t="s">
        <v>21</v>
      </c>
      <c r="C35" s="38">
        <v>27.39</v>
      </c>
      <c r="D35" s="47"/>
      <c r="E35" s="222" t="s">
        <v>35</v>
      </c>
      <c r="F35" s="227">
        <v>23.46</v>
      </c>
      <c r="G35" s="165">
        <v>17.3</v>
      </c>
      <c r="H35" s="222"/>
      <c r="I35" s="222" t="s">
        <v>35</v>
      </c>
      <c r="J35" s="86">
        <v>15.47</v>
      </c>
    </row>
    <row r="36" spans="1:10">
      <c r="A36" s="17"/>
      <c r="B36" s="17"/>
      <c r="H36" s="17"/>
    </row>
    <row r="37" spans="1:10" ht="14.25">
      <c r="A37" s="4" t="s">
        <v>2</v>
      </c>
      <c r="J37" s="89"/>
    </row>
    <row r="38" spans="1:10">
      <c r="A38" s="1"/>
      <c r="B38" s="18" t="s">
        <v>29</v>
      </c>
      <c r="C38" s="28" t="s">
        <v>20</v>
      </c>
      <c r="D38" s="28" t="s">
        <v>30</v>
      </c>
      <c r="E38" s="53" t="s">
        <v>31</v>
      </c>
      <c r="F38" s="18" t="s">
        <v>9</v>
      </c>
      <c r="G38" s="28" t="s">
        <v>20</v>
      </c>
      <c r="H38" s="28" t="s">
        <v>30</v>
      </c>
      <c r="I38" s="53" t="s">
        <v>31</v>
      </c>
    </row>
    <row r="39" spans="1:10" ht="19.5" customHeight="1">
      <c r="A39" s="1"/>
      <c r="B39" s="19" t="s">
        <v>37</v>
      </c>
      <c r="C39" s="29">
        <v>13</v>
      </c>
      <c r="D39" s="29">
        <v>12</v>
      </c>
      <c r="E39" s="54">
        <f>C39+D39</f>
        <v>25</v>
      </c>
      <c r="F39" s="19" t="s">
        <v>35</v>
      </c>
      <c r="G39" s="29">
        <v>13</v>
      </c>
      <c r="H39" s="29">
        <v>9</v>
      </c>
      <c r="I39" s="54">
        <f>G39+H39</f>
        <v>22</v>
      </c>
    </row>
    <row r="40" spans="1:10" ht="6.75" customHeight="1">
      <c r="A40" s="1"/>
      <c r="C40" s="17"/>
      <c r="D40" s="17"/>
      <c r="E40" s="17"/>
      <c r="F40" s="17"/>
      <c r="G40" s="17"/>
      <c r="H40" s="17"/>
      <c r="I40" s="17"/>
      <c r="J40" s="17"/>
    </row>
    <row r="41" spans="1:10" ht="14.25">
      <c r="A41" s="4" t="s">
        <v>18</v>
      </c>
    </row>
    <row r="42" spans="1:10" ht="18.95" customHeight="1">
      <c r="A42" s="202" t="s">
        <v>20</v>
      </c>
      <c r="B42" s="30" t="s">
        <v>33</v>
      </c>
      <c r="C42" s="178" t="s">
        <v>15</v>
      </c>
      <c r="D42" s="50" t="s">
        <v>84</v>
      </c>
      <c r="E42" s="50" t="s">
        <v>89</v>
      </c>
      <c r="F42" s="70" t="s">
        <v>76</v>
      </c>
      <c r="G42" s="76" t="s">
        <v>40</v>
      </c>
      <c r="H42" s="81"/>
      <c r="I42" s="81"/>
      <c r="J42" s="81"/>
    </row>
    <row r="43" spans="1:10" ht="18.95" customHeight="1">
      <c r="A43" s="203"/>
      <c r="B43" s="151" t="s">
        <v>11</v>
      </c>
      <c r="C43" s="208">
        <v>47.61</v>
      </c>
      <c r="D43" s="28" t="s">
        <v>37</v>
      </c>
      <c r="E43" s="28" t="s">
        <v>35</v>
      </c>
      <c r="F43" s="71">
        <v>46.79</v>
      </c>
      <c r="G43" s="77">
        <v>30</v>
      </c>
      <c r="H43" s="17"/>
    </row>
    <row r="44" spans="1:10" ht="18.95" customHeight="1">
      <c r="A44" s="203"/>
      <c r="B44" s="149" t="s">
        <v>16</v>
      </c>
      <c r="C44" s="209">
        <v>53.14</v>
      </c>
      <c r="D44" s="219"/>
      <c r="E44" s="75"/>
      <c r="F44" s="72">
        <v>52.1</v>
      </c>
      <c r="G44" s="78">
        <v>34</v>
      </c>
      <c r="H44" s="17"/>
    </row>
    <row r="45" spans="1:10" ht="18.95" customHeight="1">
      <c r="A45" s="204"/>
      <c r="B45" s="54" t="s">
        <v>21</v>
      </c>
      <c r="C45" s="210">
        <v>57.77</v>
      </c>
      <c r="D45" s="220"/>
      <c r="E45" s="29" t="s">
        <v>35</v>
      </c>
      <c r="F45" s="73">
        <v>56.77</v>
      </c>
      <c r="G45" s="79">
        <v>31</v>
      </c>
      <c r="H45" s="17"/>
    </row>
    <row r="46" spans="1:10" ht="18.95" customHeight="1">
      <c r="A46" s="202" t="s">
        <v>30</v>
      </c>
      <c r="B46" s="30" t="s">
        <v>33</v>
      </c>
      <c r="C46" s="178" t="s">
        <v>15</v>
      </c>
      <c r="D46" s="50" t="s">
        <v>84</v>
      </c>
      <c r="E46" s="50" t="s">
        <v>89</v>
      </c>
      <c r="F46" s="70" t="s">
        <v>76</v>
      </c>
      <c r="G46" s="76" t="s">
        <v>40</v>
      </c>
      <c r="H46" s="179"/>
      <c r="I46" s="89"/>
      <c r="J46" s="89"/>
    </row>
    <row r="47" spans="1:10" ht="18.95" customHeight="1">
      <c r="A47" s="203"/>
      <c r="B47" s="151" t="s">
        <v>11</v>
      </c>
      <c r="C47" s="208">
        <v>48.63</v>
      </c>
      <c r="D47" s="28" t="s">
        <v>37</v>
      </c>
      <c r="E47" s="121" t="s">
        <v>35</v>
      </c>
      <c r="F47" s="45">
        <v>48</v>
      </c>
      <c r="G47" s="77">
        <v>31</v>
      </c>
      <c r="H47" s="179"/>
      <c r="I47" s="89"/>
      <c r="J47" s="89"/>
    </row>
    <row r="48" spans="1:10" ht="18.95" customHeight="1">
      <c r="A48" s="203"/>
      <c r="B48" s="149" t="s">
        <v>16</v>
      </c>
      <c r="C48" s="209">
        <v>53.49</v>
      </c>
      <c r="D48" s="219"/>
      <c r="E48" s="75"/>
      <c r="F48" s="46">
        <v>53.9</v>
      </c>
      <c r="G48" s="78">
        <v>32</v>
      </c>
      <c r="H48" s="179"/>
      <c r="I48" s="89"/>
      <c r="J48" s="89"/>
    </row>
    <row r="49" spans="1:10" ht="18.95" customHeight="1">
      <c r="A49" s="204"/>
      <c r="B49" s="54" t="s">
        <v>21</v>
      </c>
      <c r="C49" s="210">
        <v>58.85</v>
      </c>
      <c r="D49" s="220"/>
      <c r="E49" s="29" t="s">
        <v>35</v>
      </c>
      <c r="F49" s="47">
        <v>57.61</v>
      </c>
      <c r="G49" s="79">
        <v>33</v>
      </c>
      <c r="H49" s="179"/>
      <c r="I49" s="89"/>
      <c r="J49" s="89"/>
    </row>
    <row r="50" spans="1:10" ht="7.5" customHeight="1">
      <c r="A50" s="1"/>
      <c r="B50" s="89"/>
      <c r="C50" s="89"/>
      <c r="D50" s="89"/>
      <c r="E50" s="89"/>
      <c r="F50" s="89"/>
      <c r="G50" s="89"/>
      <c r="H50" s="179"/>
      <c r="I50" s="89"/>
      <c r="J50" s="89"/>
    </row>
    <row r="51" spans="1:10" ht="14.25">
      <c r="A51" s="4" t="s">
        <v>61</v>
      </c>
      <c r="B51" s="89"/>
      <c r="C51" s="89"/>
      <c r="D51" s="89"/>
      <c r="E51" s="89"/>
      <c r="F51" s="89"/>
      <c r="G51" s="89"/>
      <c r="H51" s="179"/>
      <c r="I51" s="89"/>
      <c r="J51" s="89"/>
    </row>
    <row r="52" spans="1:10" ht="18" customHeight="1">
      <c r="A52" s="91" t="s">
        <v>20</v>
      </c>
      <c r="B52" s="105" t="s">
        <v>33</v>
      </c>
      <c r="C52" s="120" t="s">
        <v>41</v>
      </c>
      <c r="D52" s="120" t="s">
        <v>23</v>
      </c>
      <c r="E52" s="120" t="s">
        <v>25</v>
      </c>
      <c r="F52" s="120" t="s">
        <v>56</v>
      </c>
      <c r="G52" s="120" t="s">
        <v>48</v>
      </c>
      <c r="H52" s="30" t="s">
        <v>22</v>
      </c>
      <c r="I52" s="89"/>
      <c r="J52" s="89"/>
    </row>
    <row r="53" spans="1:10" ht="18" customHeight="1">
      <c r="A53" s="7"/>
      <c r="B53" s="177" t="s">
        <v>57</v>
      </c>
      <c r="C53" s="185" t="s">
        <v>45</v>
      </c>
      <c r="D53" s="121">
        <v>4</v>
      </c>
      <c r="E53" s="121">
        <v>7</v>
      </c>
      <c r="F53" s="121">
        <v>11</v>
      </c>
      <c r="G53" s="121">
        <v>6</v>
      </c>
      <c r="H53" s="151">
        <v>2</v>
      </c>
      <c r="I53" s="89"/>
      <c r="J53" s="89"/>
    </row>
    <row r="54" spans="1:10" ht="18" customHeight="1">
      <c r="A54" s="7"/>
      <c r="B54" s="123"/>
      <c r="C54" s="187" t="s">
        <v>44</v>
      </c>
      <c r="D54" s="131">
        <f>D53/(D53+E53+F53+G53+H53)</f>
        <v>0.13333333333333333</v>
      </c>
      <c r="E54" s="131">
        <f>E53/(D53+E53+F53+G53+H53)</f>
        <v>0.23333333333333328</v>
      </c>
      <c r="F54" s="131">
        <f>F53/(D53+E53+F53+G53+H53)</f>
        <v>0.36666666666666659</v>
      </c>
      <c r="G54" s="131">
        <f>G53/(D53+E53+F53+G53+H53)</f>
        <v>0.2</v>
      </c>
      <c r="H54" s="148">
        <f>H53/(D53+E53+F53+G53+H53)</f>
        <v>6.6666666666666666e-002</v>
      </c>
      <c r="I54" s="89"/>
      <c r="J54" s="89"/>
    </row>
    <row r="55" spans="1:10" ht="18" customHeight="1">
      <c r="A55" s="7"/>
      <c r="B55" s="123" t="s">
        <v>10</v>
      </c>
      <c r="C55" s="187" t="s">
        <v>45</v>
      </c>
      <c r="D55" s="75">
        <v>3</v>
      </c>
      <c r="E55" s="75">
        <v>8</v>
      </c>
      <c r="F55" s="75">
        <v>13</v>
      </c>
      <c r="G55" s="75">
        <v>7</v>
      </c>
      <c r="H55" s="149">
        <v>3</v>
      </c>
      <c r="I55" s="89"/>
      <c r="J55" s="89"/>
    </row>
    <row r="56" spans="1:10" ht="18" customHeight="1">
      <c r="A56" s="7"/>
      <c r="B56" s="123"/>
      <c r="C56" s="187" t="s">
        <v>44</v>
      </c>
      <c r="D56" s="131">
        <f>D55/(D55+E55+F55+G55+H55)</f>
        <v>8.8235294117647065e-002</v>
      </c>
      <c r="E56" s="131">
        <f>E55/(D55+E55+F55+G55+H55)</f>
        <v>0.23529411764705879</v>
      </c>
      <c r="F56" s="131">
        <f>F55/(D55+E55+F55+G55+H55)</f>
        <v>0.38235294117647056</v>
      </c>
      <c r="G56" s="131">
        <f>G55/(D55+E55+F55+G55+H55)</f>
        <v>0.20588235294117649</v>
      </c>
      <c r="H56" s="113">
        <f>H55/(D55+E55+F55+G55+H55)</f>
        <v>8.8235294117647065e-002</v>
      </c>
      <c r="I56" s="234"/>
      <c r="J56" s="89"/>
    </row>
    <row r="57" spans="1:10" ht="18" customHeight="1">
      <c r="A57" s="7"/>
      <c r="B57" s="123" t="s">
        <v>39</v>
      </c>
      <c r="C57" s="187" t="s">
        <v>45</v>
      </c>
      <c r="D57" s="75">
        <v>2</v>
      </c>
      <c r="E57" s="75">
        <v>5</v>
      </c>
      <c r="F57" s="75">
        <v>13</v>
      </c>
      <c r="G57" s="75">
        <v>9</v>
      </c>
      <c r="H57" s="149">
        <v>2</v>
      </c>
      <c r="I57" s="89"/>
      <c r="J57" s="89"/>
    </row>
    <row r="58" spans="1:10" ht="18" customHeight="1">
      <c r="A58" s="92"/>
      <c r="B58" s="124"/>
      <c r="C58" s="182" t="s">
        <v>44</v>
      </c>
      <c r="D58" s="132">
        <f>D57/(D57+E57+F57+G57+H57)</f>
        <v>6.4516129032258063e-002</v>
      </c>
      <c r="E58" s="132">
        <f>E57/(D57+E57+F57+G57+H57)</f>
        <v>0.16129032258064516</v>
      </c>
      <c r="F58" s="132">
        <f>F57/(E57+F57+G57+D57+H57)</f>
        <v>0.41935483870967744</v>
      </c>
      <c r="G58" s="132">
        <f>G57/(E57+F57+G57+H57+D57)</f>
        <v>0.29032258064516125</v>
      </c>
      <c r="H58" s="150">
        <f>D57/(E57+H57+F57+H57+G57)</f>
        <v>6.4516129032258063e-002</v>
      </c>
      <c r="I58" s="89"/>
      <c r="J58" s="89"/>
    </row>
    <row r="59" spans="1:10" ht="14.25">
      <c r="A59" s="172"/>
      <c r="B59" s="17"/>
      <c r="C59" s="179"/>
      <c r="D59" s="89"/>
      <c r="E59" s="89"/>
      <c r="F59" s="89"/>
      <c r="G59" s="89"/>
      <c r="H59" s="179"/>
      <c r="I59" s="89"/>
      <c r="J59" s="89"/>
    </row>
    <row r="60" spans="1:10" ht="18" customHeight="1">
      <c r="A60" s="91" t="s">
        <v>30</v>
      </c>
      <c r="B60" s="110" t="s">
        <v>33</v>
      </c>
      <c r="C60" s="120" t="s">
        <v>41</v>
      </c>
      <c r="D60" s="120" t="s">
        <v>23</v>
      </c>
      <c r="E60" s="120" t="s">
        <v>25</v>
      </c>
      <c r="F60" s="120" t="s">
        <v>56</v>
      </c>
      <c r="G60" s="120" t="s">
        <v>48</v>
      </c>
      <c r="H60" s="30" t="s">
        <v>22</v>
      </c>
      <c r="I60" s="89"/>
      <c r="J60" s="89"/>
    </row>
    <row r="61" spans="1:10" ht="18" customHeight="1">
      <c r="A61" s="7"/>
      <c r="B61" s="177" t="s">
        <v>57</v>
      </c>
      <c r="C61" s="185" t="s">
        <v>45</v>
      </c>
      <c r="D61" s="121">
        <v>3</v>
      </c>
      <c r="E61" s="121">
        <v>6</v>
      </c>
      <c r="F61" s="121">
        <v>13</v>
      </c>
      <c r="G61" s="121">
        <v>7</v>
      </c>
      <c r="H61" s="151">
        <v>2</v>
      </c>
      <c r="I61" s="89"/>
      <c r="J61" s="89"/>
    </row>
    <row r="62" spans="1:10" ht="18" customHeight="1">
      <c r="A62" s="7"/>
      <c r="B62" s="123"/>
      <c r="C62" s="187" t="s">
        <v>44</v>
      </c>
      <c r="D62" s="131">
        <f>D61/(D61+E61+F61+G61+H61)</f>
        <v>9.6774193548387094e-002</v>
      </c>
      <c r="E62" s="131">
        <f>E61/(D61+E61+F61+G61+H61)</f>
        <v>0.19354838709677416</v>
      </c>
      <c r="F62" s="131">
        <f>F61/(D61+E61+F61+G61+H61)</f>
        <v>0.41935483870967744</v>
      </c>
      <c r="G62" s="131">
        <f>D61/(E61+G61+F61+E61+D61)</f>
        <v>8.5714285714285715e-002</v>
      </c>
      <c r="H62" s="113">
        <f>D61/(E61+F61+G61+H61)</f>
        <v>0.10714285714285714</v>
      </c>
      <c r="I62" s="234"/>
      <c r="J62" s="89"/>
    </row>
    <row r="63" spans="1:10" ht="18" customHeight="1">
      <c r="A63" s="7"/>
      <c r="B63" s="123" t="s">
        <v>10</v>
      </c>
      <c r="C63" s="187" t="s">
        <v>45</v>
      </c>
      <c r="D63" s="75">
        <v>2</v>
      </c>
      <c r="E63" s="75">
        <v>6</v>
      </c>
      <c r="F63" s="75">
        <v>16</v>
      </c>
      <c r="G63" s="75">
        <v>7</v>
      </c>
      <c r="H63" s="149">
        <v>2</v>
      </c>
      <c r="I63" s="89"/>
      <c r="J63" s="89"/>
    </row>
    <row r="64" spans="1:10" ht="18" customHeight="1">
      <c r="A64" s="7"/>
      <c r="B64" s="123"/>
      <c r="C64" s="187" t="s">
        <v>44</v>
      </c>
      <c r="D64" s="131">
        <f>D63/(D63+E63+F63+G63+H63)</f>
        <v>6.0606060606060608e-002</v>
      </c>
      <c r="E64" s="131">
        <f>E63/(D63+E63+F63+G63+H63)</f>
        <v>0.18181818181818185</v>
      </c>
      <c r="F64" s="131">
        <f>F63/(D63+E63+F63+G63+H63)</f>
        <v>0.48484848484848486</v>
      </c>
      <c r="G64" s="131">
        <f>G63/(D63+E63+F63+G63+H63)</f>
        <v>0.21212121212121213</v>
      </c>
      <c r="H64" s="148">
        <f>H63/(D63+E63+F63+G63+H63)</f>
        <v>6.0606060606060608e-002</v>
      </c>
      <c r="I64" s="89"/>
      <c r="J64" s="89"/>
    </row>
    <row r="65" spans="1:10" ht="18" customHeight="1">
      <c r="A65" s="7"/>
      <c r="B65" s="123" t="s">
        <v>39</v>
      </c>
      <c r="C65" s="187" t="s">
        <v>45</v>
      </c>
      <c r="D65" s="75">
        <v>4</v>
      </c>
      <c r="E65" s="75">
        <v>6</v>
      </c>
      <c r="F65" s="75">
        <v>12</v>
      </c>
      <c r="G65" s="75">
        <v>8</v>
      </c>
      <c r="H65" s="149">
        <v>3</v>
      </c>
      <c r="I65" s="89"/>
      <c r="J65" s="89"/>
    </row>
    <row r="66" spans="1:10" ht="18" customHeight="1">
      <c r="A66" s="92"/>
      <c r="B66" s="124"/>
      <c r="C66" s="182" t="s">
        <v>44</v>
      </c>
      <c r="D66" s="132">
        <f>D65/(D65+E65+F65+G65+H65)</f>
        <v>0.12121212121212122</v>
      </c>
      <c r="E66" s="132">
        <f>E65/(D65+E65+F65+G65+H65)</f>
        <v>0.18181818181818185</v>
      </c>
      <c r="F66" s="132">
        <f>F65/33</f>
        <v>0.3636363636363637</v>
      </c>
      <c r="G66" s="132">
        <f>G65/33</f>
        <v>0.24242424242424243</v>
      </c>
      <c r="H66" s="150">
        <f>H65/33</f>
        <v>9.0909090909090912e-002</v>
      </c>
      <c r="I66" s="89"/>
      <c r="J66" s="89"/>
    </row>
    <row r="67" spans="1:10">
      <c r="A67" s="4" t="s">
        <v>13</v>
      </c>
      <c r="B67" s="89"/>
      <c r="C67" s="89"/>
      <c r="D67" s="89"/>
      <c r="E67" s="89"/>
      <c r="F67" s="89"/>
      <c r="G67" s="89"/>
      <c r="H67" s="179"/>
      <c r="I67" s="89"/>
      <c r="J67" s="89"/>
    </row>
    <row r="68" spans="1:10" ht="8.25" customHeight="1">
      <c r="A68" s="1"/>
      <c r="B68" s="89"/>
      <c r="C68" s="89"/>
      <c r="D68" s="89"/>
      <c r="E68" s="89"/>
      <c r="F68" s="89"/>
      <c r="G68" s="89"/>
      <c r="H68" s="179"/>
      <c r="I68" s="89"/>
      <c r="J68" s="89"/>
    </row>
    <row r="69" spans="1:10" ht="14.25">
      <c r="A69" s="4" t="s">
        <v>4</v>
      </c>
      <c r="B69" s="89"/>
      <c r="C69" s="89"/>
      <c r="D69" s="89"/>
      <c r="E69" s="89"/>
      <c r="F69" s="89"/>
      <c r="G69" s="89"/>
      <c r="H69" s="179"/>
      <c r="I69" s="89"/>
      <c r="J69" s="89"/>
    </row>
    <row r="70" spans="1:10" ht="18" customHeight="1">
      <c r="A70" s="3"/>
      <c r="B70" s="93"/>
      <c r="C70" s="211" t="s">
        <v>20</v>
      </c>
      <c r="D70" s="211"/>
      <c r="E70" s="211" t="s">
        <v>30</v>
      </c>
      <c r="F70" s="230"/>
      <c r="G70" s="89"/>
      <c r="H70" s="179"/>
      <c r="I70" s="89"/>
      <c r="J70" s="89"/>
    </row>
    <row r="71" spans="1:10" ht="18" customHeight="1">
      <c r="A71" s="3"/>
      <c r="B71" s="94" t="s">
        <v>57</v>
      </c>
      <c r="C71" s="185">
        <v>9.9</v>
      </c>
      <c r="D71" s="185"/>
      <c r="E71" s="185">
        <v>0</v>
      </c>
      <c r="F71" s="190"/>
      <c r="G71" s="89"/>
      <c r="H71" s="179"/>
      <c r="I71" s="89"/>
      <c r="J71" s="89"/>
    </row>
    <row r="72" spans="1:10" ht="18" customHeight="1">
      <c r="A72" s="3"/>
      <c r="B72" s="95" t="s">
        <v>10</v>
      </c>
      <c r="C72" s="187">
        <v>2.9</v>
      </c>
      <c r="D72" s="187"/>
      <c r="E72" s="187">
        <v>-3.1</v>
      </c>
      <c r="F72" s="192"/>
      <c r="G72" s="89"/>
      <c r="H72" s="179"/>
      <c r="I72" s="89"/>
      <c r="J72" s="89"/>
    </row>
    <row r="73" spans="1:10" ht="18" customHeight="1">
      <c r="A73" s="3"/>
      <c r="B73" s="96" t="s">
        <v>39</v>
      </c>
      <c r="C73" s="182">
        <v>-6.3</v>
      </c>
      <c r="D73" s="182"/>
      <c r="E73" s="182">
        <v>-3</v>
      </c>
      <c r="F73" s="184"/>
      <c r="G73" s="89"/>
      <c r="H73" s="179"/>
      <c r="I73" s="89"/>
      <c r="J73" s="89"/>
    </row>
    <row r="74" spans="1:10" ht="9" customHeight="1">
      <c r="A74" s="3"/>
      <c r="B74" s="89"/>
      <c r="C74" s="89"/>
      <c r="D74" s="89"/>
      <c r="E74" s="89"/>
      <c r="F74" s="89"/>
      <c r="G74" s="89"/>
      <c r="H74" s="179"/>
      <c r="I74" s="89"/>
      <c r="J74" s="89"/>
    </row>
    <row r="75" spans="1:10" ht="14.25">
      <c r="A75" s="4" t="s">
        <v>66</v>
      </c>
      <c r="B75" s="89"/>
      <c r="C75" s="89"/>
      <c r="D75" s="89"/>
      <c r="E75" s="89"/>
      <c r="F75" s="89"/>
      <c r="G75" s="89"/>
      <c r="H75" s="179"/>
      <c r="I75" s="89"/>
      <c r="J75" s="89"/>
    </row>
    <row r="76" spans="1:10" ht="18" customHeight="1">
      <c r="A76" s="3"/>
      <c r="B76" s="173"/>
      <c r="C76" s="212"/>
      <c r="D76" s="173" t="s">
        <v>20</v>
      </c>
      <c r="E76" s="224"/>
      <c r="F76" s="231"/>
      <c r="G76" s="233" t="s">
        <v>30</v>
      </c>
      <c r="H76" s="224"/>
      <c r="I76" s="231"/>
      <c r="J76" s="89"/>
    </row>
    <row r="77" spans="1:10" ht="18" customHeight="1">
      <c r="A77" s="3"/>
      <c r="B77" s="96"/>
      <c r="C77" s="213"/>
      <c r="D77" s="96" t="s">
        <v>57</v>
      </c>
      <c r="E77" s="182" t="s">
        <v>10</v>
      </c>
      <c r="F77" s="184" t="s">
        <v>39</v>
      </c>
      <c r="G77" s="189" t="s">
        <v>57</v>
      </c>
      <c r="H77" s="182" t="s">
        <v>10</v>
      </c>
      <c r="I77" s="184" t="s">
        <v>39</v>
      </c>
      <c r="J77" s="89"/>
    </row>
    <row r="78" spans="1:10" ht="18" customHeight="1">
      <c r="A78" s="1"/>
      <c r="B78" s="34" t="s">
        <v>73</v>
      </c>
      <c r="C78" s="82"/>
      <c r="D78" s="107">
        <v>28.1</v>
      </c>
      <c r="E78" s="121">
        <v>30.1</v>
      </c>
      <c r="F78" s="151">
        <v>21.3</v>
      </c>
      <c r="G78" s="177">
        <v>27.4</v>
      </c>
      <c r="H78" s="121">
        <v>31.5</v>
      </c>
      <c r="I78" s="151">
        <v>34.4</v>
      </c>
      <c r="J78" s="89"/>
    </row>
    <row r="79" spans="1:10" ht="18" customHeight="1">
      <c r="A79" s="1"/>
      <c r="B79" s="99" t="s">
        <v>14</v>
      </c>
      <c r="C79" s="117"/>
      <c r="D79" s="221">
        <v>27.5</v>
      </c>
      <c r="E79" s="75">
        <v>20.399999999999999</v>
      </c>
      <c r="F79" s="149">
        <v>20.100000000000001</v>
      </c>
      <c r="G79" s="123">
        <v>27.2</v>
      </c>
      <c r="H79" s="75">
        <v>26.3</v>
      </c>
      <c r="I79" s="149">
        <v>29.8</v>
      </c>
      <c r="J79" s="89"/>
    </row>
    <row r="80" spans="1:10" ht="18" customHeight="1">
      <c r="A80" s="1"/>
      <c r="B80" s="100" t="s">
        <v>95</v>
      </c>
      <c r="C80" s="118"/>
      <c r="D80" s="19">
        <v>26.7</v>
      </c>
      <c r="E80" s="29">
        <v>25.5</v>
      </c>
      <c r="F80" s="54">
        <v>17.2</v>
      </c>
      <c r="G80" s="124">
        <v>29.1</v>
      </c>
      <c r="H80" s="29">
        <v>26.7</v>
      </c>
      <c r="I80" s="54">
        <v>25.7</v>
      </c>
      <c r="J80" s="89"/>
    </row>
    <row r="81" spans="1:10" ht="14.25">
      <c r="A81" s="1"/>
      <c r="B81" s="90"/>
      <c r="C81" s="90"/>
      <c r="E81" s="89"/>
      <c r="F81" s="89"/>
      <c r="G81" s="89"/>
      <c r="H81" s="179"/>
      <c r="I81" s="89"/>
      <c r="J81" s="89"/>
    </row>
    <row r="82" spans="1:10" ht="14.25">
      <c r="A82" s="4" t="s">
        <v>74</v>
      </c>
      <c r="B82" s="89"/>
      <c r="C82" s="89"/>
      <c r="D82" s="89"/>
      <c r="E82" s="89"/>
      <c r="F82" s="89"/>
      <c r="G82" s="89"/>
      <c r="H82" s="179"/>
      <c r="I82" s="89"/>
      <c r="J82" s="89"/>
    </row>
    <row r="83" spans="1:10" ht="18" customHeight="1">
      <c r="A83" s="119" t="s">
        <v>6</v>
      </c>
      <c r="B83" s="129" t="s">
        <v>79</v>
      </c>
      <c r="C83" s="129"/>
      <c r="D83" s="129"/>
      <c r="E83" s="129" t="s">
        <v>81</v>
      </c>
      <c r="F83" s="129"/>
      <c r="G83" s="129"/>
      <c r="H83" s="129" t="s">
        <v>80</v>
      </c>
      <c r="I83" s="129"/>
      <c r="J83" s="154"/>
    </row>
    <row r="84" spans="1:10" ht="31.5" customHeight="1">
      <c r="A84" s="174" t="s">
        <v>24</v>
      </c>
      <c r="B84" s="206" t="s">
        <v>90</v>
      </c>
      <c r="C84" s="206"/>
      <c r="D84" s="206"/>
      <c r="E84" s="206" t="s">
        <v>91</v>
      </c>
      <c r="F84" s="206"/>
      <c r="G84" s="206"/>
      <c r="H84" s="206" t="s">
        <v>92</v>
      </c>
      <c r="I84" s="206"/>
      <c r="J84" s="235"/>
    </row>
    <row r="85" spans="1:10" ht="15" customHeight="1">
      <c r="A85" s="175"/>
      <c r="B85" s="206"/>
      <c r="C85" s="206"/>
      <c r="D85" s="206"/>
      <c r="E85" s="206"/>
      <c r="F85" s="206"/>
      <c r="G85" s="206"/>
      <c r="H85" s="206"/>
      <c r="I85" s="206"/>
      <c r="J85" s="235"/>
    </row>
    <row r="86" spans="1:10" ht="11.25" customHeight="1">
      <c r="A86" s="175"/>
      <c r="B86" s="206"/>
      <c r="C86" s="206"/>
      <c r="D86" s="206"/>
      <c r="E86" s="206"/>
      <c r="F86" s="206"/>
      <c r="G86" s="206"/>
      <c r="H86" s="206"/>
      <c r="I86" s="206"/>
      <c r="J86" s="235"/>
    </row>
    <row r="87" spans="1:10" ht="14.25" customHeight="1">
      <c r="A87" s="175"/>
      <c r="B87" s="206"/>
      <c r="C87" s="206"/>
      <c r="D87" s="206"/>
      <c r="E87" s="206"/>
      <c r="F87" s="206"/>
      <c r="G87" s="206"/>
      <c r="H87" s="206"/>
      <c r="I87" s="206"/>
      <c r="J87" s="235"/>
    </row>
    <row r="88" spans="1:10" ht="18" customHeight="1">
      <c r="A88" s="175"/>
      <c r="B88" s="206"/>
      <c r="C88" s="206"/>
      <c r="D88" s="206"/>
      <c r="E88" s="206"/>
      <c r="F88" s="206"/>
      <c r="G88" s="206"/>
      <c r="H88" s="206"/>
      <c r="I88" s="206"/>
      <c r="J88" s="235"/>
    </row>
    <row r="89" spans="1:10" ht="27" customHeight="1">
      <c r="A89" s="175"/>
      <c r="B89" s="206"/>
      <c r="C89" s="206"/>
      <c r="D89" s="206"/>
      <c r="E89" s="206"/>
      <c r="F89" s="206"/>
      <c r="G89" s="206"/>
      <c r="H89" s="206"/>
      <c r="I89" s="206"/>
      <c r="J89" s="235"/>
    </row>
    <row r="90" spans="1:10" ht="24" customHeight="1">
      <c r="A90" s="175"/>
      <c r="B90" s="206"/>
      <c r="C90" s="206"/>
      <c r="D90" s="206"/>
      <c r="E90" s="206"/>
      <c r="F90" s="206"/>
      <c r="G90" s="206"/>
      <c r="H90" s="206"/>
      <c r="I90" s="206"/>
      <c r="J90" s="235"/>
    </row>
    <row r="91" spans="1:10" ht="26.25" customHeight="1">
      <c r="A91" s="176"/>
      <c r="B91" s="207"/>
      <c r="C91" s="207"/>
      <c r="D91" s="207"/>
      <c r="E91" s="207"/>
      <c r="F91" s="207"/>
      <c r="G91" s="207"/>
      <c r="H91" s="207"/>
      <c r="I91" s="207"/>
      <c r="J91" s="236"/>
    </row>
    <row r="92" spans="1:10">
      <c r="A92" s="1"/>
      <c r="B92" s="31"/>
      <c r="C92" s="166"/>
      <c r="D92" s="166"/>
      <c r="E92" s="166"/>
      <c r="F92" s="166"/>
      <c r="G92" s="42"/>
      <c r="H92" s="17"/>
      <c r="I92" s="166"/>
      <c r="J92" s="166"/>
    </row>
    <row r="94" spans="1:10">
      <c r="C94" s="214"/>
    </row>
    <row r="95" spans="1:10">
      <c r="C95" s="214"/>
    </row>
    <row r="97" spans="3:3">
      <c r="C97" s="214"/>
    </row>
  </sheetData>
  <mergeCells count="47">
    <mergeCell ref="A1:V1"/>
    <mergeCell ref="G3:J3"/>
    <mergeCell ref="G6:J6"/>
    <mergeCell ref="C10:F10"/>
    <mergeCell ref="G10:J10"/>
    <mergeCell ref="C70:D70"/>
    <mergeCell ref="E70:F70"/>
    <mergeCell ref="C71:D71"/>
    <mergeCell ref="E71:F71"/>
    <mergeCell ref="C72:D72"/>
    <mergeCell ref="E72:F72"/>
    <mergeCell ref="C73:D73"/>
    <mergeCell ref="E73:F73"/>
    <mergeCell ref="D76:F76"/>
    <mergeCell ref="G76:I76"/>
    <mergeCell ref="B78:C78"/>
    <mergeCell ref="B79:C79"/>
    <mergeCell ref="B80:C80"/>
    <mergeCell ref="B83:D83"/>
    <mergeCell ref="E83:G83"/>
    <mergeCell ref="H83:J83"/>
    <mergeCell ref="F4:F5"/>
    <mergeCell ref="G4:J5"/>
    <mergeCell ref="A10:A11"/>
    <mergeCell ref="A12:A13"/>
    <mergeCell ref="A15:A16"/>
    <mergeCell ref="A18:A19"/>
    <mergeCell ref="A21:A22"/>
    <mergeCell ref="A24:A25"/>
    <mergeCell ref="A27:A28"/>
    <mergeCell ref="A30:A31"/>
    <mergeCell ref="A33:A34"/>
    <mergeCell ref="A42:A45"/>
    <mergeCell ref="A46:A49"/>
    <mergeCell ref="B53:B54"/>
    <mergeCell ref="B55:B56"/>
    <mergeCell ref="B57:B58"/>
    <mergeCell ref="B61:B62"/>
    <mergeCell ref="B63:B64"/>
    <mergeCell ref="B65:B66"/>
    <mergeCell ref="B76:C77"/>
    <mergeCell ref="A52:A58"/>
    <mergeCell ref="A60:A66"/>
    <mergeCell ref="A84:A91"/>
    <mergeCell ref="B84:D91"/>
    <mergeCell ref="E84:G91"/>
    <mergeCell ref="H84:J91"/>
  </mergeCells>
  <phoneticPr fontId="1"/>
  <pageMargins left="0.7" right="0.7" top="0.75" bottom="0.75" header="0.3" footer="0.3"/>
  <pageSetup paperSize="8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 xml:space="preserve">小学校1-3年生用 </vt:lpstr>
      <vt:lpstr>小学校4-6年生用</vt:lpstr>
      <vt:lpstr>中学校用</vt:lpstr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2023-01-26T07:37:20Z</cp:lastPrinted>
  <dcterms:created xsi:type="dcterms:W3CDTF">2016-12-25T23:56:46Z</dcterms:created>
  <dcterms:modified xsi:type="dcterms:W3CDTF">2024-04-03T02:23:38Z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2024-04-03T02:23:38Z</vt:filetime>
  </property>
</Properties>
</file>