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55" windowHeight="8220"/>
  </bookViews>
  <sheets>
    <sheet name="個別労働紛争あっせん" sheetId="1" r:id="rId1"/>
  </sheets>
  <calcPr calcId="125725"/>
</workbook>
</file>

<file path=xl/calcChain.xml><?xml version="1.0" encoding="utf-8"?>
<calcChain xmlns="http://schemas.openxmlformats.org/spreadsheetml/2006/main">
  <c r="L54" i="1"/>
  <c r="L55"/>
  <c r="L56"/>
  <c r="L57"/>
  <c r="L58"/>
  <c r="F59"/>
  <c r="G56" s="1"/>
  <c r="H59"/>
  <c r="I55" s="1"/>
  <c r="J59"/>
  <c r="K54" s="1"/>
  <c r="I56" l="1"/>
  <c r="I57"/>
  <c r="G54"/>
  <c r="G58"/>
  <c r="I54"/>
  <c r="I58"/>
  <c r="G57"/>
  <c r="K55"/>
  <c r="L59"/>
  <c r="M58" s="1"/>
  <c r="K56"/>
  <c r="K57"/>
  <c r="G55"/>
  <c r="K58"/>
  <c r="M54" l="1"/>
  <c r="M57"/>
  <c r="M56"/>
  <c r="M55"/>
  <c r="L11" l="1"/>
  <c r="I11"/>
  <c r="H11"/>
  <c r="G11"/>
  <c r="J10"/>
  <c r="K10" s="1"/>
  <c r="M10" s="1"/>
  <c r="J9"/>
  <c r="K9" s="1"/>
  <c r="M9" s="1"/>
  <c r="J8"/>
  <c r="F47"/>
  <c r="G37" l="1"/>
  <c r="G46"/>
  <c r="G42"/>
  <c r="G38"/>
  <c r="G34"/>
  <c r="G30"/>
  <c r="G26"/>
  <c r="G22"/>
  <c r="G18"/>
  <c r="G43"/>
  <c r="G39"/>
  <c r="G35"/>
  <c r="G31"/>
  <c r="G27"/>
  <c r="G23"/>
  <c r="G19"/>
  <c r="G44"/>
  <c r="G40"/>
  <c r="G36"/>
  <c r="G32"/>
  <c r="G28"/>
  <c r="G24"/>
  <c r="G20"/>
  <c r="G45"/>
  <c r="G41"/>
  <c r="G33"/>
  <c r="G29"/>
  <c r="G25"/>
  <c r="G21"/>
  <c r="G17"/>
  <c r="J11"/>
  <c r="K8"/>
  <c r="G16"/>
  <c r="H47"/>
  <c r="I44" l="1"/>
  <c r="I40"/>
  <c r="I36"/>
  <c r="I32"/>
  <c r="I28"/>
  <c r="I24"/>
  <c r="I20"/>
  <c r="I45"/>
  <c r="I41"/>
  <c r="I37"/>
  <c r="I33"/>
  <c r="I29"/>
  <c r="I25"/>
  <c r="I21"/>
  <c r="I17"/>
  <c r="I46"/>
  <c r="I42"/>
  <c r="I38"/>
  <c r="I34"/>
  <c r="I30"/>
  <c r="I26"/>
  <c r="I22"/>
  <c r="I18"/>
  <c r="I43"/>
  <c r="I39"/>
  <c r="I35"/>
  <c r="I31"/>
  <c r="I27"/>
  <c r="I23"/>
  <c r="I19"/>
  <c r="K11"/>
  <c r="M8"/>
  <c r="M11" s="1"/>
  <c r="J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I16"/>
  <c r="K43" l="1"/>
  <c r="K39"/>
  <c r="K31"/>
  <c r="K23"/>
  <c r="K41"/>
  <c r="K33"/>
  <c r="K25"/>
  <c r="K17"/>
  <c r="K46"/>
  <c r="K42"/>
  <c r="K38"/>
  <c r="K34"/>
  <c r="K30"/>
  <c r="K26"/>
  <c r="K22"/>
  <c r="K18"/>
  <c r="K35"/>
  <c r="K27"/>
  <c r="K19"/>
  <c r="K44"/>
  <c r="K40"/>
  <c r="K36"/>
  <c r="K32"/>
  <c r="K28"/>
  <c r="K24"/>
  <c r="K20"/>
  <c r="K45"/>
  <c r="K37"/>
  <c r="K29"/>
  <c r="K21"/>
  <c r="L47"/>
  <c r="M18" s="1"/>
  <c r="K16"/>
  <c r="M17" l="1"/>
  <c r="M35"/>
  <c r="M39"/>
  <c r="M24"/>
  <c r="M40"/>
  <c r="M28"/>
  <c r="M45"/>
  <c r="M29"/>
  <c r="M44"/>
  <c r="M33"/>
  <c r="M23"/>
  <c r="M43"/>
  <c r="M37"/>
  <c r="M32"/>
  <c r="M27"/>
  <c r="M21"/>
  <c r="M16"/>
  <c r="M41"/>
  <c r="M36"/>
  <c r="M31"/>
  <c r="M25"/>
  <c r="M20"/>
  <c r="M19"/>
  <c r="M46"/>
  <c r="M42"/>
  <c r="M38"/>
  <c r="M34"/>
  <c r="M30"/>
  <c r="M26"/>
  <c r="M22"/>
</calcChain>
</file>

<file path=xl/sharedStrings.xml><?xml version="1.0" encoding="utf-8"?>
<sst xmlns="http://schemas.openxmlformats.org/spreadsheetml/2006/main" count="105" uniqueCount="71">
  <si>
    <t>新規申請</t>
  </si>
  <si>
    <t>処理状況</t>
  </si>
  <si>
    <t>計</t>
  </si>
  <si>
    <t>使用者</t>
  </si>
  <si>
    <t>件数</t>
  </si>
  <si>
    <t>構成比</t>
  </si>
  <si>
    <t>解決</t>
    <rPh sb="0" eb="2">
      <t>カイケツ</t>
    </rPh>
    <phoneticPr fontId="1"/>
  </si>
  <si>
    <t>労働者</t>
  </si>
  <si>
    <t>不開始</t>
    <rPh sb="0" eb="1">
      <t>フ</t>
    </rPh>
    <rPh sb="1" eb="3">
      <t>カイシ</t>
    </rPh>
    <phoneticPr fontId="1"/>
  </si>
  <si>
    <t>取下</t>
    <rPh sb="0" eb="2">
      <t>トリサ</t>
    </rPh>
    <phoneticPr fontId="1"/>
  </si>
  <si>
    <t>第１表　取扱件数</t>
  </si>
  <si>
    <t>その他</t>
    <rPh sb="2" eb="3">
      <t>タ</t>
    </rPh>
    <phoneticPr fontId="1"/>
  </si>
  <si>
    <t>-</t>
  </si>
  <si>
    <t>労働時間</t>
    <rPh sb="0" eb="2">
      <t>ロウドウ</t>
    </rPh>
    <rPh sb="2" eb="4">
      <t>ジカン</t>
    </rPh>
    <phoneticPr fontId="1"/>
  </si>
  <si>
    <t>配置転換、出向・転籍</t>
    <rPh sb="0" eb="2">
      <t>ハイチ</t>
    </rPh>
    <rPh sb="2" eb="4">
      <t>テンカン</t>
    </rPh>
    <rPh sb="5" eb="7">
      <t>シュッコウ</t>
    </rPh>
    <rPh sb="8" eb="10">
      <t>テンセキ</t>
    </rPh>
    <phoneticPr fontId="1"/>
  </si>
  <si>
    <t>勤務延長、再雇用</t>
    <rPh sb="0" eb="2">
      <t>キンム</t>
    </rPh>
    <rPh sb="2" eb="4">
      <t>エンチョウ</t>
    </rPh>
    <rPh sb="5" eb="8">
      <t>サイコヨウ</t>
    </rPh>
    <phoneticPr fontId="1"/>
  </si>
  <si>
    <t>復職</t>
    <rPh sb="0" eb="2">
      <t>フクショク</t>
    </rPh>
    <phoneticPr fontId="1"/>
  </si>
  <si>
    <t>懲戒処分</t>
    <rPh sb="0" eb="2">
      <t>チョウカイ</t>
    </rPh>
    <rPh sb="2" eb="4">
      <t>ショブン</t>
    </rPh>
    <phoneticPr fontId="1"/>
  </si>
  <si>
    <t>退職</t>
    <rPh sb="0" eb="2">
      <t>タイショク</t>
    </rPh>
    <phoneticPr fontId="1"/>
  </si>
  <si>
    <t>その他経営又は人事</t>
    <rPh sb="2" eb="3">
      <t>タ</t>
    </rPh>
    <rPh sb="3" eb="5">
      <t>ケイエイ</t>
    </rPh>
    <rPh sb="5" eb="6">
      <t>マタ</t>
    </rPh>
    <rPh sb="7" eb="9">
      <t>ジンジ</t>
    </rPh>
    <phoneticPr fontId="1"/>
  </si>
  <si>
    <t>賃金未払</t>
    <rPh sb="0" eb="2">
      <t>チンギン</t>
    </rPh>
    <rPh sb="2" eb="4">
      <t>ミハラ</t>
    </rPh>
    <phoneticPr fontId="1"/>
  </si>
  <si>
    <t>賃金増額</t>
    <rPh sb="0" eb="2">
      <t>チンギン</t>
    </rPh>
    <rPh sb="2" eb="4">
      <t>ゾウガク</t>
    </rPh>
    <phoneticPr fontId="1"/>
  </si>
  <si>
    <t>賃金減額</t>
    <rPh sb="0" eb="2">
      <t>チンギン</t>
    </rPh>
    <rPh sb="2" eb="4">
      <t>ゲンガク</t>
    </rPh>
    <phoneticPr fontId="1"/>
  </si>
  <si>
    <t>一時金</t>
    <rPh sb="0" eb="3">
      <t>イチジキン</t>
    </rPh>
    <phoneticPr fontId="1"/>
  </si>
  <si>
    <t>退職一時金</t>
    <rPh sb="0" eb="2">
      <t>タイショク</t>
    </rPh>
    <rPh sb="2" eb="5">
      <t>イチジキン</t>
    </rPh>
    <phoneticPr fontId="1"/>
  </si>
  <si>
    <t>解雇手当</t>
    <rPh sb="0" eb="2">
      <t>カイコ</t>
    </rPh>
    <rPh sb="2" eb="4">
      <t>テアテ</t>
    </rPh>
    <phoneticPr fontId="1"/>
  </si>
  <si>
    <t>休業手当</t>
    <rPh sb="0" eb="2">
      <t>キュウギョウ</t>
    </rPh>
    <rPh sb="2" eb="4">
      <t>テアテ</t>
    </rPh>
    <phoneticPr fontId="1"/>
  </si>
  <si>
    <t>諸手当</t>
    <rPh sb="0" eb="3">
      <t>ショテアテ</t>
    </rPh>
    <phoneticPr fontId="1"/>
  </si>
  <si>
    <t>その他賃金</t>
    <rPh sb="2" eb="3">
      <t>タ</t>
    </rPh>
    <rPh sb="3" eb="5">
      <t>チンギン</t>
    </rPh>
    <phoneticPr fontId="1"/>
  </si>
  <si>
    <t>労働契約</t>
    <rPh sb="0" eb="2">
      <t>ロウドウ</t>
    </rPh>
    <rPh sb="2" eb="4">
      <t>ケイヤク</t>
    </rPh>
    <phoneticPr fontId="1"/>
  </si>
  <si>
    <t>休日・休暇</t>
    <rPh sb="0" eb="2">
      <t>キュウジツ</t>
    </rPh>
    <rPh sb="3" eb="5">
      <t>キュウカ</t>
    </rPh>
    <phoneticPr fontId="1"/>
  </si>
  <si>
    <t>年次有給休暇</t>
    <rPh sb="0" eb="2">
      <t>ネンジ</t>
    </rPh>
    <rPh sb="2" eb="4">
      <t>ユウキュウ</t>
    </rPh>
    <rPh sb="4" eb="6">
      <t>キュウカ</t>
    </rPh>
    <phoneticPr fontId="1"/>
  </si>
  <si>
    <t>育児休業・介護休業</t>
    <rPh sb="0" eb="2">
      <t>イクジ</t>
    </rPh>
    <rPh sb="2" eb="4">
      <t>キュウギョウ</t>
    </rPh>
    <rPh sb="5" eb="7">
      <t>カイゴ</t>
    </rPh>
    <rPh sb="7" eb="9">
      <t>キュウギョウ</t>
    </rPh>
    <phoneticPr fontId="1"/>
  </si>
  <si>
    <t>時間外労働</t>
    <rPh sb="0" eb="3">
      <t>ジカンガイ</t>
    </rPh>
    <rPh sb="3" eb="5">
      <t>ロウドウ</t>
    </rPh>
    <phoneticPr fontId="1"/>
  </si>
  <si>
    <t>安全・衛生</t>
    <rPh sb="0" eb="2">
      <t>アンゼン</t>
    </rPh>
    <rPh sb="3" eb="5">
      <t>エイセイ</t>
    </rPh>
    <phoneticPr fontId="1"/>
  </si>
  <si>
    <t>福利厚生制度</t>
    <rPh sb="0" eb="2">
      <t>フクリ</t>
    </rPh>
    <rPh sb="2" eb="4">
      <t>コウセイ</t>
    </rPh>
    <rPh sb="4" eb="6">
      <t>セイド</t>
    </rPh>
    <phoneticPr fontId="1"/>
  </si>
  <si>
    <t>社会保険</t>
    <rPh sb="0" eb="2">
      <t>シャカイ</t>
    </rPh>
    <rPh sb="2" eb="4">
      <t>ホケン</t>
    </rPh>
    <phoneticPr fontId="1"/>
  </si>
  <si>
    <t>労働保険</t>
    <rPh sb="0" eb="2">
      <t>ロウドウ</t>
    </rPh>
    <rPh sb="2" eb="4">
      <t>ホケン</t>
    </rPh>
    <phoneticPr fontId="1"/>
  </si>
  <si>
    <t>その他の労働条件等</t>
    <rPh sb="2" eb="3">
      <t>タ</t>
    </rPh>
    <rPh sb="4" eb="6">
      <t>ロウドウ</t>
    </rPh>
    <rPh sb="6" eb="8">
      <t>ジョウケン</t>
    </rPh>
    <rPh sb="8" eb="9">
      <t>トウ</t>
    </rPh>
    <phoneticPr fontId="1"/>
  </si>
  <si>
    <t>パワハラ・嫌がらせ</t>
    <rPh sb="5" eb="6">
      <t>イヤ</t>
    </rPh>
    <phoneticPr fontId="1"/>
  </si>
  <si>
    <t>取扱件数</t>
    <phoneticPr fontId="1"/>
  </si>
  <si>
    <t>セクハラ</t>
    <phoneticPr fontId="1"/>
  </si>
  <si>
    <t>打切</t>
    <phoneticPr fontId="1"/>
  </si>
  <si>
    <t>年金(企業年金・厚生年金等)</t>
    <rPh sb="0" eb="2">
      <t>ネンキン</t>
    </rPh>
    <rPh sb="3" eb="5">
      <t>キギョウ</t>
    </rPh>
    <rPh sb="5" eb="7">
      <t>ネンキン</t>
    </rPh>
    <rPh sb="8" eb="10">
      <t>コウセイ</t>
    </rPh>
    <rPh sb="10" eb="12">
      <t>ネンキン</t>
    </rPh>
    <rPh sb="12" eb="13">
      <t>ナド</t>
    </rPh>
    <phoneticPr fontId="1"/>
  </si>
  <si>
    <t>合計</t>
    <rPh sb="0" eb="2">
      <t>ゴウケイ</t>
    </rPh>
    <phoneticPr fontId="1"/>
  </si>
  <si>
    <t>解雇・退職強要・雇止め</t>
    <rPh sb="0" eb="2">
      <t>カイコ</t>
    </rPh>
    <rPh sb="3" eb="5">
      <t>タイショク</t>
    </rPh>
    <rPh sb="5" eb="7">
      <t>キョウヨウ</t>
    </rPh>
    <rPh sb="8" eb="9">
      <t>ヤト</t>
    </rPh>
    <rPh sb="9" eb="10">
      <t>ド</t>
    </rPh>
    <phoneticPr fontId="1"/>
  </si>
  <si>
    <t>翌年度繰越</t>
    <rPh sb="0" eb="3">
      <t>ヨクネンド</t>
    </rPh>
    <rPh sb="3" eb="5">
      <t>クリコシ</t>
    </rPh>
    <phoneticPr fontId="1"/>
  </si>
  <si>
    <t>26年度</t>
    <phoneticPr fontId="1"/>
  </si>
  <si>
    <t>-</t>
    <phoneticPr fontId="1"/>
  </si>
  <si>
    <t>27年度</t>
    <phoneticPr fontId="1"/>
  </si>
  <si>
    <t>前年度</t>
    <phoneticPr fontId="1"/>
  </si>
  <si>
    <t>繰　越</t>
    <rPh sb="0" eb="1">
      <t>クリ</t>
    </rPh>
    <rPh sb="2" eb="3">
      <t>コシ</t>
    </rPh>
    <phoneticPr fontId="1"/>
  </si>
  <si>
    <t>終結</t>
    <rPh sb="0" eb="2">
      <t>シュウケツ</t>
    </rPh>
    <phoneticPr fontId="1"/>
  </si>
  <si>
    <t>翌年度</t>
    <phoneticPr fontId="1"/>
  </si>
  <si>
    <t>第２表　申請内容内訳（新規申請分）</t>
    <rPh sb="4" eb="6">
      <t>シンセイ</t>
    </rPh>
    <rPh sb="8" eb="10">
      <t>ウチワケ</t>
    </rPh>
    <phoneticPr fontId="1"/>
  </si>
  <si>
    <t>第３表　終結処理区分</t>
    <phoneticPr fontId="11"/>
  </si>
  <si>
    <t>区分</t>
    <rPh sb="0" eb="2">
      <t>クブン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</si>
  <si>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</si>
  <si>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1"/>
  </si>
  <si>
    <t>年度</t>
    <rPh sb="0" eb="2">
      <t>ネンド</t>
    </rPh>
    <phoneticPr fontId="11"/>
  </si>
  <si>
    <t>－</t>
    <phoneticPr fontId="1"/>
  </si>
  <si>
    <t>終結</t>
    <rPh sb="0" eb="2">
      <t>シュウケツ</t>
    </rPh>
    <phoneticPr fontId="11"/>
  </si>
  <si>
    <t>26年度</t>
    <rPh sb="2" eb="4">
      <t>ネンド</t>
    </rPh>
    <phoneticPr fontId="1"/>
  </si>
  <si>
    <t>28年度</t>
    <phoneticPr fontId="1"/>
  </si>
  <si>
    <t>26年度</t>
    <phoneticPr fontId="1"/>
  </si>
  <si>
    <t>27年度</t>
    <phoneticPr fontId="1"/>
  </si>
  <si>
    <t>28年度</t>
    <phoneticPr fontId="1"/>
  </si>
  <si>
    <t>（注）１件の申請で複数の区分に該当する場合、それぞれの区分に計上しており、第１表の新規申</t>
    <rPh sb="1" eb="2">
      <t>チュウ</t>
    </rPh>
    <rPh sb="4" eb="5">
      <t>ケン</t>
    </rPh>
    <rPh sb="6" eb="8">
      <t>シンセイ</t>
    </rPh>
    <rPh sb="9" eb="11">
      <t>フクスウ</t>
    </rPh>
    <rPh sb="12" eb="14">
      <t>クブン</t>
    </rPh>
    <rPh sb="15" eb="17">
      <t>ガイトウ</t>
    </rPh>
    <rPh sb="19" eb="21">
      <t>バアイ</t>
    </rPh>
    <rPh sb="27" eb="29">
      <t>クブン</t>
    </rPh>
    <rPh sb="30" eb="32">
      <t>ケイジョウ</t>
    </rPh>
    <phoneticPr fontId="10"/>
  </si>
  <si>
    <t>　　請の件数の計とは一致しない。</t>
    <phoneticPr fontId="1"/>
  </si>
  <si>
    <t>不参加</t>
    <phoneticPr fontId="1"/>
  </si>
  <si>
    <t>個別労働紛争のあっせん</t>
    <rPh sb="2" eb="4">
      <t>ロウドウ</t>
    </rPh>
    <phoneticPr fontId="1"/>
  </si>
</sst>
</file>

<file path=xl/styles.xml><?xml version="1.0" encoding="utf-8"?>
<styleSheet xmlns="http://schemas.openxmlformats.org/spreadsheetml/2006/main">
  <numFmts count="1">
    <numFmt numFmtId="176" formatCode="0.0%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3"/>
      <color indexed="8"/>
      <name val="ＭＳ Ｐ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indexed="8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Continuous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7" fillId="0" borderId="13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Continuous" vertical="center" wrapText="1"/>
    </xf>
    <xf numFmtId="0" fontId="3" fillId="0" borderId="16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 wrapText="1"/>
    </xf>
    <xf numFmtId="0" fontId="3" fillId="0" borderId="7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7" fillId="0" borderId="27" xfId="0" applyFont="1" applyBorder="1" applyAlignment="1">
      <alignment vertical="center"/>
    </xf>
    <xf numFmtId="0" fontId="4" fillId="0" borderId="0" xfId="0" applyFont="1" applyAlignment="1">
      <alignment horizontal="left" vertical="center" indent="3"/>
    </xf>
    <xf numFmtId="0" fontId="13" fillId="0" borderId="0" xfId="0" applyFont="1" applyAlignment="1">
      <alignment vertical="top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10" xfId="0" applyFont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8" fillId="0" borderId="30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 wrapText="1"/>
    </xf>
    <xf numFmtId="176" fontId="7" fillId="0" borderId="1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8" fillId="0" borderId="31" xfId="0" applyFont="1" applyBorder="1" applyAlignment="1">
      <alignment vertical="center"/>
    </xf>
    <xf numFmtId="0" fontId="0" fillId="0" borderId="32" xfId="0" applyBorder="1">
      <alignment vertical="center"/>
    </xf>
    <xf numFmtId="0" fontId="0" fillId="0" borderId="15" xfId="0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3" fillId="0" borderId="35" xfId="0" applyFont="1" applyBorder="1" applyAlignment="1">
      <alignment horizontal="centerContinuous" vertical="center"/>
    </xf>
    <xf numFmtId="0" fontId="0" fillId="0" borderId="36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176" fontId="7" fillId="0" borderId="33" xfId="0" applyNumberFormat="1" applyFont="1" applyBorder="1" applyAlignment="1">
      <alignment horizontal="center" vertical="center" wrapText="1"/>
    </xf>
    <xf numFmtId="176" fontId="7" fillId="0" borderId="2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7</xdr:row>
      <xdr:rowOff>0</xdr:rowOff>
    </xdr:to>
    <xdr:cxnSp macro="">
      <xdr:nvCxnSpPr>
        <xdr:cNvPr id="3" name="直線コネクタ 2"/>
        <xdr:cNvCxnSpPr/>
      </xdr:nvCxnSpPr>
      <xdr:spPr>
        <a:xfrm>
          <a:off x="409575" y="2124075"/>
          <a:ext cx="1362075" cy="5429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15</xdr:row>
      <xdr:rowOff>0</xdr:rowOff>
    </xdr:to>
    <xdr:cxnSp macro="">
      <xdr:nvCxnSpPr>
        <xdr:cNvPr id="7" name="直線コネクタ 6"/>
        <xdr:cNvCxnSpPr/>
      </xdr:nvCxnSpPr>
      <xdr:spPr>
        <a:xfrm>
          <a:off x="409575" y="3743325"/>
          <a:ext cx="1924050" cy="3619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51</xdr:row>
      <xdr:rowOff>0</xdr:rowOff>
    </xdr:from>
    <xdr:to>
      <xdr:col>5</xdr:col>
      <xdr:colOff>0</xdr:colOff>
      <xdr:row>53</xdr:row>
      <xdr:rowOff>0</xdr:rowOff>
    </xdr:to>
    <xdr:cxnSp macro="">
      <xdr:nvCxnSpPr>
        <xdr:cNvPr id="5" name="直線コネクタ 4"/>
        <xdr:cNvCxnSpPr/>
      </xdr:nvCxnSpPr>
      <xdr:spPr>
        <a:xfrm>
          <a:off x="409575" y="10591800"/>
          <a:ext cx="1924050" cy="3524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60"/>
  <sheetViews>
    <sheetView showZeros="0" tabSelected="1" zoomScaleNormal="100" workbookViewId="0"/>
  </sheetViews>
  <sheetFormatPr defaultRowHeight="13.5"/>
  <cols>
    <col min="1" max="1" width="0.875" style="9" customWidth="1"/>
    <col min="2" max="2" width="2.375" style="9" customWidth="1"/>
    <col min="3" max="3" width="7.875" customWidth="1"/>
    <col min="4" max="4" width="7.625" style="9" customWidth="1"/>
    <col min="5" max="13" width="7.375" customWidth="1"/>
    <col min="14" max="14" width="0.875" style="9" customWidth="1"/>
  </cols>
  <sheetData>
    <row r="2" spans="1:14" ht="17.25">
      <c r="B2" s="155" t="s">
        <v>70</v>
      </c>
      <c r="E2" s="44"/>
      <c r="F2" s="44"/>
      <c r="G2" s="44"/>
      <c r="H2" s="44"/>
      <c r="I2" s="44"/>
      <c r="J2" s="44"/>
    </row>
    <row r="3" spans="1:14" s="62" customFormat="1"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4.25">
      <c r="B4" s="65" t="s">
        <v>10</v>
      </c>
      <c r="C4" s="65"/>
      <c r="D4" s="2"/>
      <c r="E4" s="2"/>
      <c r="F4" s="2"/>
      <c r="G4" s="2"/>
      <c r="H4" s="2"/>
      <c r="I4" s="2"/>
      <c r="J4" s="2"/>
      <c r="K4" s="2"/>
      <c r="L4" s="2"/>
      <c r="M4" s="2"/>
      <c r="N4" s="7"/>
    </row>
    <row r="5" spans="1:14">
      <c r="A5" s="1"/>
      <c r="B5" s="86"/>
      <c r="C5" s="87"/>
      <c r="D5" s="87"/>
      <c r="E5" s="87"/>
      <c r="F5" s="94" t="s">
        <v>56</v>
      </c>
      <c r="G5" s="51" t="s">
        <v>40</v>
      </c>
      <c r="H5" s="52"/>
      <c r="I5" s="52"/>
      <c r="J5" s="52"/>
      <c r="K5" s="28"/>
      <c r="L5" s="51" t="s">
        <v>1</v>
      </c>
      <c r="M5" s="56"/>
      <c r="N5"/>
    </row>
    <row r="6" spans="1:14">
      <c r="A6" s="1"/>
      <c r="B6" s="88"/>
      <c r="C6" s="89"/>
      <c r="D6" s="89"/>
      <c r="E6" s="89"/>
      <c r="F6" s="90"/>
      <c r="G6" s="50" t="s">
        <v>50</v>
      </c>
      <c r="H6" s="54"/>
      <c r="I6" s="55" t="s">
        <v>0</v>
      </c>
      <c r="J6" s="53"/>
      <c r="K6" s="125" t="s">
        <v>44</v>
      </c>
      <c r="L6" s="125" t="s">
        <v>52</v>
      </c>
      <c r="M6" s="35" t="s">
        <v>53</v>
      </c>
      <c r="N6"/>
    </row>
    <row r="7" spans="1:14" s="9" customFormat="1">
      <c r="A7" s="1"/>
      <c r="B7" s="91" t="s">
        <v>57</v>
      </c>
      <c r="C7" s="92"/>
      <c r="D7" s="92"/>
      <c r="E7" s="92"/>
      <c r="F7" s="93"/>
      <c r="G7" s="39" t="s">
        <v>51</v>
      </c>
      <c r="H7" s="33" t="s">
        <v>7</v>
      </c>
      <c r="I7" s="33" t="s">
        <v>3</v>
      </c>
      <c r="J7" s="30" t="s">
        <v>2</v>
      </c>
      <c r="K7" s="126"/>
      <c r="L7" s="126"/>
      <c r="M7" s="39" t="s">
        <v>51</v>
      </c>
    </row>
    <row r="8" spans="1:14">
      <c r="A8" s="1"/>
      <c r="B8" s="51" t="s">
        <v>64</v>
      </c>
      <c r="C8" s="52"/>
      <c r="D8" s="52"/>
      <c r="E8" s="52"/>
      <c r="F8" s="56"/>
      <c r="G8" s="33">
        <v>2</v>
      </c>
      <c r="H8" s="36">
        <v>20</v>
      </c>
      <c r="I8" s="40"/>
      <c r="J8" s="40">
        <f>H8+I8</f>
        <v>20</v>
      </c>
      <c r="K8" s="40">
        <f>G8+J8</f>
        <v>22</v>
      </c>
      <c r="L8" s="40">
        <v>22</v>
      </c>
      <c r="M8" s="40">
        <f>K8-L8</f>
        <v>0</v>
      </c>
      <c r="N8"/>
    </row>
    <row r="9" spans="1:14">
      <c r="A9" s="1"/>
      <c r="B9" s="51" t="s">
        <v>65</v>
      </c>
      <c r="C9" s="52"/>
      <c r="D9" s="52"/>
      <c r="E9" s="52"/>
      <c r="F9" s="56"/>
      <c r="G9" s="41"/>
      <c r="H9" s="40">
        <v>14</v>
      </c>
      <c r="I9" s="42"/>
      <c r="J9" s="42">
        <f t="shared" ref="J9:J10" si="0">H9+I9</f>
        <v>14</v>
      </c>
      <c r="K9" s="42">
        <f>G9+J9</f>
        <v>14</v>
      </c>
      <c r="L9" s="42">
        <v>13</v>
      </c>
      <c r="M9" s="42">
        <f t="shared" ref="M9:M10" si="1">K9-L9</f>
        <v>1</v>
      </c>
      <c r="N9"/>
    </row>
    <row r="10" spans="1:14" ht="14.25" thickBot="1">
      <c r="A10" s="1"/>
      <c r="B10" s="57" t="s">
        <v>66</v>
      </c>
      <c r="C10" s="78"/>
      <c r="D10" s="78"/>
      <c r="E10" s="78"/>
      <c r="F10" s="58"/>
      <c r="G10" s="37">
        <v>1</v>
      </c>
      <c r="H10" s="43">
        <v>8</v>
      </c>
      <c r="I10" s="38"/>
      <c r="J10" s="10">
        <f t="shared" si="0"/>
        <v>8</v>
      </c>
      <c r="K10" s="10">
        <f>G10+J10</f>
        <v>9</v>
      </c>
      <c r="L10" s="37">
        <v>9</v>
      </c>
      <c r="M10" s="10">
        <f t="shared" si="1"/>
        <v>0</v>
      </c>
      <c r="N10"/>
    </row>
    <row r="11" spans="1:14" ht="14.25" thickTop="1">
      <c r="A11" s="1"/>
      <c r="B11" s="59" t="s">
        <v>2</v>
      </c>
      <c r="C11" s="79"/>
      <c r="D11" s="79"/>
      <c r="E11" s="79"/>
      <c r="F11" s="60"/>
      <c r="G11" s="29">
        <f>SUM(G8:G10)</f>
        <v>3</v>
      </c>
      <c r="H11" s="29">
        <f t="shared" ref="H11:M11" si="2">SUM(H8:H10)</f>
        <v>42</v>
      </c>
      <c r="I11" s="29">
        <f t="shared" si="2"/>
        <v>0</v>
      </c>
      <c r="J11" s="29">
        <f t="shared" si="2"/>
        <v>42</v>
      </c>
      <c r="K11" s="29">
        <f t="shared" si="2"/>
        <v>45</v>
      </c>
      <c r="L11" s="29">
        <f t="shared" si="2"/>
        <v>44</v>
      </c>
      <c r="M11" s="29">
        <f t="shared" si="2"/>
        <v>1</v>
      </c>
      <c r="N11"/>
    </row>
    <row r="12" spans="1:14" s="62" customFormat="1">
      <c r="C12" s="76"/>
      <c r="D12" s="76"/>
      <c r="E12" s="76"/>
      <c r="F12" s="76"/>
      <c r="G12" s="76"/>
    </row>
    <row r="13" spans="1:14">
      <c r="B13" s="64" t="s">
        <v>54</v>
      </c>
      <c r="C13" s="64"/>
      <c r="D13" s="61"/>
      <c r="E13" s="61"/>
      <c r="F13" s="61"/>
      <c r="G13" s="61"/>
      <c r="H13" s="61"/>
      <c r="I13" s="61"/>
      <c r="J13" s="61"/>
    </row>
    <row r="14" spans="1:14">
      <c r="B14" s="86"/>
      <c r="C14" s="87"/>
      <c r="D14" s="87"/>
      <c r="E14" s="98" t="s">
        <v>57</v>
      </c>
      <c r="F14" s="127" t="s">
        <v>62</v>
      </c>
      <c r="G14" s="128"/>
      <c r="H14" s="138" t="s">
        <v>49</v>
      </c>
      <c r="I14" s="138"/>
      <c r="J14" s="138" t="s">
        <v>63</v>
      </c>
      <c r="K14" s="138"/>
      <c r="L14" s="138" t="s">
        <v>44</v>
      </c>
      <c r="M14" s="139"/>
      <c r="N14" s="84"/>
    </row>
    <row r="15" spans="1:14" ht="14.25" thickBot="1">
      <c r="B15" s="95" t="s">
        <v>56</v>
      </c>
      <c r="C15" s="96"/>
      <c r="D15" s="96"/>
      <c r="E15" s="97"/>
      <c r="F15" s="13" t="s">
        <v>4</v>
      </c>
      <c r="G15" s="37" t="s">
        <v>5</v>
      </c>
      <c r="H15" s="13" t="s">
        <v>4</v>
      </c>
      <c r="I15" s="13" t="s">
        <v>5</v>
      </c>
      <c r="J15" s="13" t="s">
        <v>4</v>
      </c>
      <c r="K15" s="13" t="s">
        <v>5</v>
      </c>
      <c r="L15" s="35" t="s">
        <v>4</v>
      </c>
      <c r="M15" s="35" t="s">
        <v>5</v>
      </c>
      <c r="N15" s="5"/>
    </row>
    <row r="16" spans="1:14" ht="14.25" thickTop="1">
      <c r="A16" s="8"/>
      <c r="B16" s="129" t="s">
        <v>45</v>
      </c>
      <c r="C16" s="130"/>
      <c r="D16" s="130"/>
      <c r="E16" s="131"/>
      <c r="F16" s="6">
        <v>11</v>
      </c>
      <c r="G16" s="12">
        <f>F16/$F$47</f>
        <v>0.36666666666666664</v>
      </c>
      <c r="H16" s="17">
        <v>7</v>
      </c>
      <c r="I16" s="110">
        <f>H16/$H$47</f>
        <v>0.31818181818181818</v>
      </c>
      <c r="J16" s="17">
        <v>2</v>
      </c>
      <c r="K16" s="111">
        <f>J16/$J$47</f>
        <v>0.125</v>
      </c>
      <c r="L16" s="19">
        <f t="shared" ref="L16:L46" si="3">J16+H16+F16</f>
        <v>20</v>
      </c>
      <c r="M16" s="34">
        <f>L16/$L$47</f>
        <v>0.29411764705882354</v>
      </c>
      <c r="N16" s="27"/>
    </row>
    <row r="17" spans="1:14">
      <c r="A17" s="3"/>
      <c r="B17" s="122" t="s">
        <v>14</v>
      </c>
      <c r="C17" s="123"/>
      <c r="D17" s="123"/>
      <c r="E17" s="124"/>
      <c r="F17" s="107">
        <v>1</v>
      </c>
      <c r="G17" s="106">
        <f t="shared" ref="G17:G46" si="4">F17/$F$47</f>
        <v>3.3333333333333333E-2</v>
      </c>
      <c r="H17" s="108">
        <v>1</v>
      </c>
      <c r="I17" s="104">
        <f t="shared" ref="I17:I46" si="5">H17/$H$47</f>
        <v>4.5454545454545456E-2</v>
      </c>
      <c r="J17" s="20">
        <v>2</v>
      </c>
      <c r="K17" s="21">
        <f t="shared" ref="K17:K46" si="6">J17/$J$47</f>
        <v>0.125</v>
      </c>
      <c r="L17" s="41">
        <f t="shared" si="3"/>
        <v>4</v>
      </c>
      <c r="M17" s="32">
        <f>L17/$L$47</f>
        <v>5.8823529411764705E-2</v>
      </c>
      <c r="N17" s="27"/>
    </row>
    <row r="18" spans="1:14">
      <c r="A18" s="3"/>
      <c r="B18" s="122" t="s">
        <v>16</v>
      </c>
      <c r="C18" s="123"/>
      <c r="D18" s="123"/>
      <c r="E18" s="124"/>
      <c r="F18" s="107"/>
      <c r="G18" s="106">
        <f t="shared" si="4"/>
        <v>0</v>
      </c>
      <c r="H18" s="108"/>
      <c r="I18" s="104">
        <f t="shared" si="5"/>
        <v>0</v>
      </c>
      <c r="J18" s="20"/>
      <c r="K18" s="21">
        <f t="shared" si="6"/>
        <v>0</v>
      </c>
      <c r="L18" s="41">
        <f t="shared" si="3"/>
        <v>0</v>
      </c>
      <c r="M18" s="32">
        <f>L18/$L$47</f>
        <v>0</v>
      </c>
      <c r="N18" s="27"/>
    </row>
    <row r="19" spans="1:14">
      <c r="A19" s="8"/>
      <c r="B19" s="122" t="s">
        <v>17</v>
      </c>
      <c r="C19" s="123"/>
      <c r="D19" s="123"/>
      <c r="E19" s="124"/>
      <c r="F19" s="107"/>
      <c r="G19" s="106">
        <f t="shared" si="4"/>
        <v>0</v>
      </c>
      <c r="H19" s="108">
        <v>2</v>
      </c>
      <c r="I19" s="104">
        <f t="shared" si="5"/>
        <v>9.0909090909090912E-2</v>
      </c>
      <c r="J19" s="20">
        <v>2</v>
      </c>
      <c r="K19" s="21">
        <f t="shared" si="6"/>
        <v>0.125</v>
      </c>
      <c r="L19" s="41">
        <f t="shared" si="3"/>
        <v>4</v>
      </c>
      <c r="M19" s="32">
        <f>L19/$L$47</f>
        <v>5.8823529411764705E-2</v>
      </c>
      <c r="N19" s="27"/>
    </row>
    <row r="20" spans="1:14">
      <c r="A20" s="3"/>
      <c r="B20" s="122" t="s">
        <v>18</v>
      </c>
      <c r="C20" s="123"/>
      <c r="D20" s="123"/>
      <c r="E20" s="124"/>
      <c r="F20" s="107">
        <v>5</v>
      </c>
      <c r="G20" s="106">
        <f t="shared" si="4"/>
        <v>0.16666666666666666</v>
      </c>
      <c r="H20" s="108"/>
      <c r="I20" s="104">
        <f t="shared" si="5"/>
        <v>0</v>
      </c>
      <c r="J20" s="20">
        <v>2</v>
      </c>
      <c r="K20" s="21">
        <f t="shared" si="6"/>
        <v>0.125</v>
      </c>
      <c r="L20" s="41">
        <f t="shared" si="3"/>
        <v>7</v>
      </c>
      <c r="M20" s="32">
        <f t="shared" ref="M20:M46" si="7">L20/$L$47</f>
        <v>0.10294117647058823</v>
      </c>
      <c r="N20" s="27"/>
    </row>
    <row r="21" spans="1:14">
      <c r="A21" s="3"/>
      <c r="B21" s="122" t="s">
        <v>15</v>
      </c>
      <c r="C21" s="123"/>
      <c r="D21" s="123"/>
      <c r="E21" s="124"/>
      <c r="F21" s="107"/>
      <c r="G21" s="106">
        <f t="shared" si="4"/>
        <v>0</v>
      </c>
      <c r="H21" s="108"/>
      <c r="I21" s="104">
        <f t="shared" si="5"/>
        <v>0</v>
      </c>
      <c r="J21" s="20"/>
      <c r="K21" s="21">
        <f t="shared" si="6"/>
        <v>0</v>
      </c>
      <c r="L21" s="41">
        <f t="shared" si="3"/>
        <v>0</v>
      </c>
      <c r="M21" s="32">
        <f t="shared" si="7"/>
        <v>0</v>
      </c>
      <c r="N21" s="27"/>
    </row>
    <row r="22" spans="1:14">
      <c r="A22" s="8"/>
      <c r="B22" s="122" t="s">
        <v>19</v>
      </c>
      <c r="C22" s="123"/>
      <c r="D22" s="123"/>
      <c r="E22" s="124"/>
      <c r="F22" s="107">
        <v>2</v>
      </c>
      <c r="G22" s="106">
        <f t="shared" si="4"/>
        <v>6.6666666666666666E-2</v>
      </c>
      <c r="H22" s="108"/>
      <c r="I22" s="104">
        <f t="shared" si="5"/>
        <v>0</v>
      </c>
      <c r="J22" s="20"/>
      <c r="K22" s="21">
        <f t="shared" si="6"/>
        <v>0</v>
      </c>
      <c r="L22" s="41">
        <f t="shared" si="3"/>
        <v>2</v>
      </c>
      <c r="M22" s="32">
        <f t="shared" si="7"/>
        <v>2.9411764705882353E-2</v>
      </c>
      <c r="N22" s="27"/>
    </row>
    <row r="23" spans="1:14">
      <c r="A23" s="3"/>
      <c r="B23" s="122" t="s">
        <v>20</v>
      </c>
      <c r="C23" s="123"/>
      <c r="D23" s="123"/>
      <c r="E23" s="124"/>
      <c r="F23" s="107">
        <v>2</v>
      </c>
      <c r="G23" s="106">
        <f t="shared" si="4"/>
        <v>6.6666666666666666E-2</v>
      </c>
      <c r="H23" s="108">
        <v>2</v>
      </c>
      <c r="I23" s="104">
        <f t="shared" si="5"/>
        <v>9.0909090909090912E-2</v>
      </c>
      <c r="J23" s="20"/>
      <c r="K23" s="21">
        <f t="shared" si="6"/>
        <v>0</v>
      </c>
      <c r="L23" s="41">
        <f t="shared" si="3"/>
        <v>4</v>
      </c>
      <c r="M23" s="32">
        <f t="shared" si="7"/>
        <v>5.8823529411764705E-2</v>
      </c>
      <c r="N23" s="27"/>
    </row>
    <row r="24" spans="1:14">
      <c r="A24" s="3"/>
      <c r="B24" s="122" t="s">
        <v>21</v>
      </c>
      <c r="C24" s="123"/>
      <c r="D24" s="123"/>
      <c r="E24" s="124"/>
      <c r="F24" s="107"/>
      <c r="G24" s="106">
        <f t="shared" si="4"/>
        <v>0</v>
      </c>
      <c r="H24" s="108">
        <v>1</v>
      </c>
      <c r="I24" s="104">
        <f t="shared" si="5"/>
        <v>4.5454545454545456E-2</v>
      </c>
      <c r="J24" s="20"/>
      <c r="K24" s="21">
        <f t="shared" si="6"/>
        <v>0</v>
      </c>
      <c r="L24" s="41">
        <f t="shared" si="3"/>
        <v>1</v>
      </c>
      <c r="M24" s="32">
        <f t="shared" si="7"/>
        <v>1.4705882352941176E-2</v>
      </c>
      <c r="N24" s="27"/>
    </row>
    <row r="25" spans="1:14">
      <c r="A25" s="4"/>
      <c r="B25" s="122" t="s">
        <v>22</v>
      </c>
      <c r="C25" s="123"/>
      <c r="D25" s="123"/>
      <c r="E25" s="124"/>
      <c r="F25" s="107">
        <v>1</v>
      </c>
      <c r="G25" s="106">
        <f t="shared" si="4"/>
        <v>3.3333333333333333E-2</v>
      </c>
      <c r="H25" s="108">
        <v>1</v>
      </c>
      <c r="I25" s="104">
        <f t="shared" si="5"/>
        <v>4.5454545454545456E-2</v>
      </c>
      <c r="J25" s="20">
        <v>1</v>
      </c>
      <c r="K25" s="21">
        <f t="shared" si="6"/>
        <v>6.25E-2</v>
      </c>
      <c r="L25" s="41">
        <f t="shared" si="3"/>
        <v>3</v>
      </c>
      <c r="M25" s="32">
        <f t="shared" si="7"/>
        <v>4.4117647058823532E-2</v>
      </c>
      <c r="N25" s="27"/>
    </row>
    <row r="26" spans="1:14">
      <c r="A26" s="4"/>
      <c r="B26" s="122" t="s">
        <v>23</v>
      </c>
      <c r="C26" s="123"/>
      <c r="D26" s="123"/>
      <c r="E26" s="124"/>
      <c r="F26" s="107"/>
      <c r="G26" s="106">
        <f t="shared" si="4"/>
        <v>0</v>
      </c>
      <c r="H26" s="108">
        <v>1</v>
      </c>
      <c r="I26" s="104">
        <f t="shared" si="5"/>
        <v>4.5454545454545456E-2</v>
      </c>
      <c r="J26" s="20">
        <v>1</v>
      </c>
      <c r="K26" s="21">
        <f t="shared" si="6"/>
        <v>6.25E-2</v>
      </c>
      <c r="L26" s="41">
        <f t="shared" si="3"/>
        <v>2</v>
      </c>
      <c r="M26" s="32">
        <f t="shared" si="7"/>
        <v>2.9411764705882353E-2</v>
      </c>
      <c r="N26" s="27"/>
    </row>
    <row r="27" spans="1:14">
      <c r="A27" s="4"/>
      <c r="B27" s="122" t="s">
        <v>24</v>
      </c>
      <c r="C27" s="123"/>
      <c r="D27" s="123"/>
      <c r="E27" s="124"/>
      <c r="F27" s="107"/>
      <c r="G27" s="106">
        <f t="shared" si="4"/>
        <v>0</v>
      </c>
      <c r="H27" s="108"/>
      <c r="I27" s="104">
        <f t="shared" si="5"/>
        <v>0</v>
      </c>
      <c r="J27" s="20"/>
      <c r="K27" s="21">
        <f t="shared" si="6"/>
        <v>0</v>
      </c>
      <c r="L27" s="41">
        <f t="shared" si="3"/>
        <v>0</v>
      </c>
      <c r="M27" s="32">
        <f t="shared" si="7"/>
        <v>0</v>
      </c>
      <c r="N27" s="27"/>
    </row>
    <row r="28" spans="1:14">
      <c r="A28" s="4"/>
      <c r="B28" s="122" t="s">
        <v>25</v>
      </c>
      <c r="C28" s="123"/>
      <c r="D28" s="123"/>
      <c r="E28" s="124"/>
      <c r="F28" s="107"/>
      <c r="G28" s="106">
        <f t="shared" si="4"/>
        <v>0</v>
      </c>
      <c r="H28" s="108"/>
      <c r="I28" s="104">
        <f t="shared" si="5"/>
        <v>0</v>
      </c>
      <c r="J28" s="20"/>
      <c r="K28" s="21">
        <f t="shared" si="6"/>
        <v>0</v>
      </c>
      <c r="L28" s="41">
        <f t="shared" si="3"/>
        <v>0</v>
      </c>
      <c r="M28" s="32">
        <f t="shared" si="7"/>
        <v>0</v>
      </c>
      <c r="N28" s="27"/>
    </row>
    <row r="29" spans="1:14">
      <c r="A29" s="4"/>
      <c r="B29" s="122" t="s">
        <v>26</v>
      </c>
      <c r="C29" s="123"/>
      <c r="D29" s="123"/>
      <c r="E29" s="124"/>
      <c r="F29" s="107"/>
      <c r="G29" s="106">
        <f t="shared" si="4"/>
        <v>0</v>
      </c>
      <c r="H29" s="108"/>
      <c r="I29" s="104">
        <f t="shared" si="5"/>
        <v>0</v>
      </c>
      <c r="J29" s="20">
        <v>1</v>
      </c>
      <c r="K29" s="21">
        <f t="shared" si="6"/>
        <v>6.25E-2</v>
      </c>
      <c r="L29" s="41">
        <f t="shared" si="3"/>
        <v>1</v>
      </c>
      <c r="M29" s="32">
        <f t="shared" si="7"/>
        <v>1.4705882352941176E-2</v>
      </c>
      <c r="N29" s="27"/>
    </row>
    <row r="30" spans="1:14">
      <c r="A30" s="4"/>
      <c r="B30" s="122" t="s">
        <v>27</v>
      </c>
      <c r="C30" s="123"/>
      <c r="D30" s="123"/>
      <c r="E30" s="124"/>
      <c r="F30" s="107"/>
      <c r="G30" s="106">
        <f t="shared" si="4"/>
        <v>0</v>
      </c>
      <c r="H30" s="108"/>
      <c r="I30" s="104">
        <f t="shared" si="5"/>
        <v>0</v>
      </c>
      <c r="J30" s="20"/>
      <c r="K30" s="21">
        <f t="shared" si="6"/>
        <v>0</v>
      </c>
      <c r="L30" s="41">
        <f t="shared" si="3"/>
        <v>0</v>
      </c>
      <c r="M30" s="32">
        <f t="shared" si="7"/>
        <v>0</v>
      </c>
      <c r="N30" s="27"/>
    </row>
    <row r="31" spans="1:14">
      <c r="A31" s="4"/>
      <c r="B31" s="122" t="s">
        <v>28</v>
      </c>
      <c r="C31" s="123"/>
      <c r="D31" s="123"/>
      <c r="E31" s="124"/>
      <c r="F31" s="107">
        <v>1</v>
      </c>
      <c r="G31" s="106">
        <f t="shared" si="4"/>
        <v>3.3333333333333333E-2</v>
      </c>
      <c r="H31" s="108"/>
      <c r="I31" s="104">
        <f t="shared" si="5"/>
        <v>0</v>
      </c>
      <c r="J31" s="20"/>
      <c r="K31" s="21">
        <f t="shared" si="6"/>
        <v>0</v>
      </c>
      <c r="L31" s="41">
        <f t="shared" si="3"/>
        <v>1</v>
      </c>
      <c r="M31" s="32">
        <f t="shared" si="7"/>
        <v>1.4705882352941176E-2</v>
      </c>
      <c r="N31" s="27"/>
    </row>
    <row r="32" spans="1:14">
      <c r="A32" s="4"/>
      <c r="B32" s="122" t="s">
        <v>43</v>
      </c>
      <c r="C32" s="123"/>
      <c r="D32" s="123"/>
      <c r="E32" s="124"/>
      <c r="F32" s="107"/>
      <c r="G32" s="106">
        <f t="shared" si="4"/>
        <v>0</v>
      </c>
      <c r="H32" s="108"/>
      <c r="I32" s="104">
        <f t="shared" si="5"/>
        <v>0</v>
      </c>
      <c r="J32" s="20"/>
      <c r="K32" s="21">
        <f t="shared" si="6"/>
        <v>0</v>
      </c>
      <c r="L32" s="41">
        <f t="shared" si="3"/>
        <v>0</v>
      </c>
      <c r="M32" s="32">
        <f t="shared" si="7"/>
        <v>0</v>
      </c>
      <c r="N32" s="27"/>
    </row>
    <row r="33" spans="1:14">
      <c r="A33" s="4"/>
      <c r="B33" s="122" t="s">
        <v>29</v>
      </c>
      <c r="C33" s="123"/>
      <c r="D33" s="123"/>
      <c r="E33" s="124"/>
      <c r="F33" s="107"/>
      <c r="G33" s="106">
        <f t="shared" si="4"/>
        <v>0</v>
      </c>
      <c r="H33" s="108"/>
      <c r="I33" s="104">
        <f t="shared" si="5"/>
        <v>0</v>
      </c>
      <c r="J33" s="20"/>
      <c r="K33" s="21">
        <f t="shared" si="6"/>
        <v>0</v>
      </c>
      <c r="L33" s="41">
        <f t="shared" si="3"/>
        <v>0</v>
      </c>
      <c r="M33" s="32">
        <f t="shared" si="7"/>
        <v>0</v>
      </c>
      <c r="N33" s="27"/>
    </row>
    <row r="34" spans="1:14">
      <c r="A34" s="4"/>
      <c r="B34" s="122" t="s">
        <v>13</v>
      </c>
      <c r="C34" s="123"/>
      <c r="D34" s="123"/>
      <c r="E34" s="124"/>
      <c r="F34" s="107"/>
      <c r="G34" s="106">
        <f t="shared" si="4"/>
        <v>0</v>
      </c>
      <c r="H34" s="108"/>
      <c r="I34" s="104">
        <f t="shared" si="5"/>
        <v>0</v>
      </c>
      <c r="J34" s="20"/>
      <c r="K34" s="21">
        <f t="shared" si="6"/>
        <v>0</v>
      </c>
      <c r="L34" s="41">
        <f t="shared" si="3"/>
        <v>0</v>
      </c>
      <c r="M34" s="32">
        <f t="shared" si="7"/>
        <v>0</v>
      </c>
      <c r="N34" s="27"/>
    </row>
    <row r="35" spans="1:14">
      <c r="A35" s="4"/>
      <c r="B35" s="122" t="s">
        <v>30</v>
      </c>
      <c r="C35" s="123"/>
      <c r="D35" s="123"/>
      <c r="E35" s="124"/>
      <c r="F35" s="107"/>
      <c r="G35" s="106">
        <f t="shared" si="4"/>
        <v>0</v>
      </c>
      <c r="H35" s="108"/>
      <c r="I35" s="104">
        <f t="shared" si="5"/>
        <v>0</v>
      </c>
      <c r="J35" s="20"/>
      <c r="K35" s="21">
        <f t="shared" si="6"/>
        <v>0</v>
      </c>
      <c r="L35" s="41">
        <f t="shared" si="3"/>
        <v>0</v>
      </c>
      <c r="M35" s="32">
        <f t="shared" si="7"/>
        <v>0</v>
      </c>
      <c r="N35" s="27"/>
    </row>
    <row r="36" spans="1:14">
      <c r="A36" s="4"/>
      <c r="B36" s="122" t="s">
        <v>31</v>
      </c>
      <c r="C36" s="123"/>
      <c r="D36" s="123"/>
      <c r="E36" s="124"/>
      <c r="F36" s="107"/>
      <c r="G36" s="106">
        <f t="shared" si="4"/>
        <v>0</v>
      </c>
      <c r="H36" s="108">
        <v>1</v>
      </c>
      <c r="I36" s="104">
        <f t="shared" si="5"/>
        <v>4.5454545454545456E-2</v>
      </c>
      <c r="J36" s="20"/>
      <c r="K36" s="21">
        <f t="shared" si="6"/>
        <v>0</v>
      </c>
      <c r="L36" s="41">
        <f t="shared" si="3"/>
        <v>1</v>
      </c>
      <c r="M36" s="32">
        <f t="shared" si="7"/>
        <v>1.4705882352941176E-2</v>
      </c>
      <c r="N36" s="27"/>
    </row>
    <row r="37" spans="1:14">
      <c r="A37" s="4"/>
      <c r="B37" s="122" t="s">
        <v>32</v>
      </c>
      <c r="C37" s="123"/>
      <c r="D37" s="123"/>
      <c r="E37" s="124"/>
      <c r="F37" s="107"/>
      <c r="G37" s="106">
        <f t="shared" si="4"/>
        <v>0</v>
      </c>
      <c r="H37" s="108"/>
      <c r="I37" s="104">
        <f t="shared" si="5"/>
        <v>0</v>
      </c>
      <c r="J37" s="20"/>
      <c r="K37" s="21">
        <f t="shared" si="6"/>
        <v>0</v>
      </c>
      <c r="L37" s="41">
        <f t="shared" si="3"/>
        <v>0</v>
      </c>
      <c r="M37" s="32">
        <f t="shared" si="7"/>
        <v>0</v>
      </c>
      <c r="N37" s="27"/>
    </row>
    <row r="38" spans="1:14">
      <c r="A38" s="4"/>
      <c r="B38" s="122" t="s">
        <v>33</v>
      </c>
      <c r="C38" s="123"/>
      <c r="D38" s="123"/>
      <c r="E38" s="124"/>
      <c r="F38" s="107"/>
      <c r="G38" s="106">
        <f t="shared" si="4"/>
        <v>0</v>
      </c>
      <c r="H38" s="108"/>
      <c r="I38" s="104">
        <f t="shared" si="5"/>
        <v>0</v>
      </c>
      <c r="J38" s="20"/>
      <c r="K38" s="21">
        <f t="shared" si="6"/>
        <v>0</v>
      </c>
      <c r="L38" s="41">
        <f t="shared" si="3"/>
        <v>0</v>
      </c>
      <c r="M38" s="32">
        <f t="shared" si="7"/>
        <v>0</v>
      </c>
      <c r="N38" s="27"/>
    </row>
    <row r="39" spans="1:14">
      <c r="A39" s="4"/>
      <c r="B39" s="122" t="s">
        <v>34</v>
      </c>
      <c r="C39" s="123"/>
      <c r="D39" s="123"/>
      <c r="E39" s="124"/>
      <c r="F39" s="107"/>
      <c r="G39" s="106">
        <f t="shared" si="4"/>
        <v>0</v>
      </c>
      <c r="H39" s="108"/>
      <c r="I39" s="104">
        <f t="shared" si="5"/>
        <v>0</v>
      </c>
      <c r="J39" s="20"/>
      <c r="K39" s="21">
        <f t="shared" si="6"/>
        <v>0</v>
      </c>
      <c r="L39" s="41">
        <f t="shared" si="3"/>
        <v>0</v>
      </c>
      <c r="M39" s="32">
        <f t="shared" si="7"/>
        <v>0</v>
      </c>
      <c r="N39" s="27"/>
    </row>
    <row r="40" spans="1:14">
      <c r="A40" s="4"/>
      <c r="B40" s="122" t="s">
        <v>35</v>
      </c>
      <c r="C40" s="123"/>
      <c r="D40" s="123"/>
      <c r="E40" s="124"/>
      <c r="F40" s="107"/>
      <c r="G40" s="106">
        <f t="shared" si="4"/>
        <v>0</v>
      </c>
      <c r="H40" s="108"/>
      <c r="I40" s="104">
        <f t="shared" si="5"/>
        <v>0</v>
      </c>
      <c r="J40" s="20"/>
      <c r="K40" s="21">
        <f t="shared" si="6"/>
        <v>0</v>
      </c>
      <c r="L40" s="41">
        <f t="shared" si="3"/>
        <v>0</v>
      </c>
      <c r="M40" s="32">
        <f t="shared" si="7"/>
        <v>0</v>
      </c>
      <c r="N40" s="27"/>
    </row>
    <row r="41" spans="1:14">
      <c r="A41" s="4"/>
      <c r="B41" s="122" t="s">
        <v>36</v>
      </c>
      <c r="C41" s="123"/>
      <c r="D41" s="123"/>
      <c r="E41" s="124"/>
      <c r="F41" s="107">
        <v>1</v>
      </c>
      <c r="G41" s="106">
        <f t="shared" si="4"/>
        <v>3.3333333333333333E-2</v>
      </c>
      <c r="H41" s="108"/>
      <c r="I41" s="104">
        <f t="shared" si="5"/>
        <v>0</v>
      </c>
      <c r="J41" s="20"/>
      <c r="K41" s="21">
        <f t="shared" si="6"/>
        <v>0</v>
      </c>
      <c r="L41" s="41">
        <f t="shared" si="3"/>
        <v>1</v>
      </c>
      <c r="M41" s="32">
        <f t="shared" si="7"/>
        <v>1.4705882352941176E-2</v>
      </c>
      <c r="N41" s="27"/>
    </row>
    <row r="42" spans="1:14">
      <c r="A42" s="4"/>
      <c r="B42" s="122" t="s">
        <v>37</v>
      </c>
      <c r="C42" s="123"/>
      <c r="D42" s="123"/>
      <c r="E42" s="124"/>
      <c r="F42" s="107"/>
      <c r="G42" s="106">
        <f t="shared" si="4"/>
        <v>0</v>
      </c>
      <c r="H42" s="108"/>
      <c r="I42" s="104">
        <f t="shared" si="5"/>
        <v>0</v>
      </c>
      <c r="J42" s="20"/>
      <c r="K42" s="21">
        <f t="shared" si="6"/>
        <v>0</v>
      </c>
      <c r="L42" s="41">
        <f t="shared" si="3"/>
        <v>0</v>
      </c>
      <c r="M42" s="32">
        <f t="shared" si="7"/>
        <v>0</v>
      </c>
      <c r="N42" s="27"/>
    </row>
    <row r="43" spans="1:14">
      <c r="A43" s="4"/>
      <c r="B43" s="122" t="s">
        <v>38</v>
      </c>
      <c r="C43" s="123"/>
      <c r="D43" s="123"/>
      <c r="E43" s="124"/>
      <c r="F43" s="107"/>
      <c r="G43" s="106">
        <f t="shared" si="4"/>
        <v>0</v>
      </c>
      <c r="H43" s="108">
        <v>1</v>
      </c>
      <c r="I43" s="104">
        <f t="shared" si="5"/>
        <v>4.5454545454545456E-2</v>
      </c>
      <c r="J43" s="20"/>
      <c r="K43" s="21">
        <f t="shared" si="6"/>
        <v>0</v>
      </c>
      <c r="L43" s="41">
        <f t="shared" si="3"/>
        <v>1</v>
      </c>
      <c r="M43" s="32">
        <f t="shared" si="7"/>
        <v>1.4705882352941176E-2</v>
      </c>
      <c r="N43" s="27"/>
    </row>
    <row r="44" spans="1:14">
      <c r="A44" s="4"/>
      <c r="B44" s="122" t="s">
        <v>41</v>
      </c>
      <c r="C44" s="123"/>
      <c r="D44" s="123"/>
      <c r="E44" s="124"/>
      <c r="F44" s="107">
        <v>1</v>
      </c>
      <c r="G44" s="106">
        <f t="shared" si="4"/>
        <v>3.3333333333333333E-2</v>
      </c>
      <c r="H44" s="108"/>
      <c r="I44" s="104">
        <f t="shared" si="5"/>
        <v>0</v>
      </c>
      <c r="J44" s="20"/>
      <c r="K44" s="21">
        <f t="shared" si="6"/>
        <v>0</v>
      </c>
      <c r="L44" s="41">
        <f t="shared" si="3"/>
        <v>1</v>
      </c>
      <c r="M44" s="32">
        <f t="shared" si="7"/>
        <v>1.4705882352941176E-2</v>
      </c>
      <c r="N44" s="27"/>
    </row>
    <row r="45" spans="1:14">
      <c r="A45" s="4"/>
      <c r="B45" s="122" t="s">
        <v>39</v>
      </c>
      <c r="C45" s="123"/>
      <c r="D45" s="123"/>
      <c r="E45" s="124"/>
      <c r="F45" s="107">
        <v>3</v>
      </c>
      <c r="G45" s="106">
        <f t="shared" si="4"/>
        <v>0.1</v>
      </c>
      <c r="H45" s="108">
        <v>3</v>
      </c>
      <c r="I45" s="104">
        <f t="shared" si="5"/>
        <v>0.13636363636363635</v>
      </c>
      <c r="J45" s="20">
        <v>5</v>
      </c>
      <c r="K45" s="21">
        <f t="shared" si="6"/>
        <v>0.3125</v>
      </c>
      <c r="L45" s="41">
        <f t="shared" si="3"/>
        <v>11</v>
      </c>
      <c r="M45" s="32">
        <f t="shared" si="7"/>
        <v>0.16176470588235295</v>
      </c>
      <c r="N45" s="27"/>
    </row>
    <row r="46" spans="1:14" ht="14.25" thickBot="1">
      <c r="A46" s="4"/>
      <c r="B46" s="135" t="s">
        <v>11</v>
      </c>
      <c r="C46" s="136"/>
      <c r="D46" s="136"/>
      <c r="E46" s="137"/>
      <c r="F46" s="11">
        <v>2</v>
      </c>
      <c r="G46" s="109">
        <f t="shared" si="4"/>
        <v>6.6666666666666666E-2</v>
      </c>
      <c r="H46" s="15">
        <v>2</v>
      </c>
      <c r="I46" s="22">
        <f t="shared" si="5"/>
        <v>9.0909090909090912E-2</v>
      </c>
      <c r="J46" s="15"/>
      <c r="K46" s="23">
        <f t="shared" si="6"/>
        <v>0</v>
      </c>
      <c r="L46" s="16">
        <f t="shared" si="3"/>
        <v>4</v>
      </c>
      <c r="M46" s="22">
        <f t="shared" si="7"/>
        <v>5.8823529411764705E-2</v>
      </c>
      <c r="N46" s="27"/>
    </row>
    <row r="47" spans="1:14" ht="14.25" thickTop="1">
      <c r="B47" s="132" t="s">
        <v>2</v>
      </c>
      <c r="C47" s="133"/>
      <c r="D47" s="133"/>
      <c r="E47" s="134"/>
      <c r="F47" s="14">
        <f>SUM(F16:F46)</f>
        <v>30</v>
      </c>
      <c r="G47" s="31" t="s">
        <v>12</v>
      </c>
      <c r="H47" s="14">
        <f>SUM(H16:H46)</f>
        <v>22</v>
      </c>
      <c r="I47" s="105" t="s">
        <v>48</v>
      </c>
      <c r="J47" s="14">
        <f>SUM(J16:J46)</f>
        <v>16</v>
      </c>
      <c r="K47" s="24" t="s">
        <v>48</v>
      </c>
      <c r="L47" s="29">
        <f>SUM(L16:L46)</f>
        <v>68</v>
      </c>
      <c r="M47" s="24" t="s">
        <v>12</v>
      </c>
      <c r="N47" s="27"/>
    </row>
    <row r="48" spans="1:14">
      <c r="B48" s="75" t="s">
        <v>67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85"/>
    </row>
    <row r="49" spans="2:14">
      <c r="B49" s="63" t="s">
        <v>68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1" spans="2:14">
      <c r="B51" s="65" t="s">
        <v>55</v>
      </c>
      <c r="C51" s="48"/>
    </row>
    <row r="52" spans="2:14">
      <c r="B52" s="86"/>
      <c r="C52" s="143"/>
      <c r="D52" s="143"/>
      <c r="E52" s="94" t="s">
        <v>59</v>
      </c>
      <c r="F52" s="66" t="s">
        <v>47</v>
      </c>
      <c r="G52" s="67"/>
      <c r="H52" s="66" t="s">
        <v>65</v>
      </c>
      <c r="I52" s="28"/>
      <c r="J52" s="66" t="s">
        <v>66</v>
      </c>
      <c r="K52" s="28"/>
      <c r="L52" s="72" t="s">
        <v>44</v>
      </c>
      <c r="M52" s="72"/>
      <c r="N52"/>
    </row>
    <row r="53" spans="2:14" ht="14.25" thickBot="1">
      <c r="B53" s="99" t="s">
        <v>58</v>
      </c>
      <c r="C53" s="144"/>
      <c r="D53" s="145"/>
      <c r="E53" s="146"/>
      <c r="F53" s="100" t="s">
        <v>4</v>
      </c>
      <c r="G53" s="101" t="s">
        <v>5</v>
      </c>
      <c r="H53" s="116" t="s">
        <v>4</v>
      </c>
      <c r="I53" s="10" t="s">
        <v>5</v>
      </c>
      <c r="J53" s="116" t="s">
        <v>4</v>
      </c>
      <c r="K53" s="10" t="s">
        <v>5</v>
      </c>
      <c r="L53" s="10" t="s">
        <v>4</v>
      </c>
      <c r="M53" s="113" t="s">
        <v>5</v>
      </c>
      <c r="N53"/>
    </row>
    <row r="54" spans="2:14" ht="14.25" thickTop="1">
      <c r="B54" s="140" t="s">
        <v>61</v>
      </c>
      <c r="C54" s="142"/>
      <c r="D54" s="73" t="s">
        <v>8</v>
      </c>
      <c r="E54" s="147"/>
      <c r="F54" s="102"/>
      <c r="G54" s="103">
        <f>F54/$F$59</f>
        <v>0</v>
      </c>
      <c r="H54" s="117"/>
      <c r="I54" s="12">
        <f>H54/$H$59</f>
        <v>0</v>
      </c>
      <c r="J54" s="117"/>
      <c r="K54" s="18">
        <f>J54/$J$59</f>
        <v>0</v>
      </c>
      <c r="L54" s="19">
        <f>J54+H54+F54</f>
        <v>0</v>
      </c>
      <c r="M54" s="115">
        <f>L54/$L$59</f>
        <v>0</v>
      </c>
      <c r="N54"/>
    </row>
    <row r="55" spans="2:14">
      <c r="B55" s="140"/>
      <c r="C55" s="142"/>
      <c r="D55" s="66" t="s">
        <v>69</v>
      </c>
      <c r="E55" s="28"/>
      <c r="F55" s="112">
        <v>5</v>
      </c>
      <c r="G55" s="68">
        <f>F55/$F$59</f>
        <v>0.22727272727272727</v>
      </c>
      <c r="H55" s="118">
        <v>5</v>
      </c>
      <c r="I55" s="106">
        <f>H55/$H$59</f>
        <v>0.38461538461538464</v>
      </c>
      <c r="J55" s="118">
        <v>3</v>
      </c>
      <c r="K55" s="21">
        <f>J55/$J$59</f>
        <v>0.33333333333333331</v>
      </c>
      <c r="L55" s="49">
        <f>J55+H55+F55</f>
        <v>13</v>
      </c>
      <c r="M55" s="114">
        <f>L55/$L$59</f>
        <v>0.29545454545454547</v>
      </c>
      <c r="N55"/>
    </row>
    <row r="56" spans="2:14">
      <c r="B56" s="140"/>
      <c r="C56" s="142"/>
      <c r="D56" s="66" t="s">
        <v>42</v>
      </c>
      <c r="E56" s="28"/>
      <c r="F56" s="80">
        <v>3</v>
      </c>
      <c r="G56" s="68">
        <f>F56/$F$59</f>
        <v>0.13636363636363635</v>
      </c>
      <c r="H56" s="118">
        <v>6</v>
      </c>
      <c r="I56" s="46">
        <f>H56/$H$59</f>
        <v>0.46153846153846156</v>
      </c>
      <c r="J56" s="118">
        <v>3</v>
      </c>
      <c r="K56" s="21">
        <f>J56/$J$59</f>
        <v>0.33333333333333331</v>
      </c>
      <c r="L56" s="49">
        <f>J56+H56+F56</f>
        <v>12</v>
      </c>
      <c r="M56" s="114">
        <f>L56/$L$59</f>
        <v>0.27272727272727271</v>
      </c>
      <c r="N56"/>
    </row>
    <row r="57" spans="2:14">
      <c r="B57" s="140"/>
      <c r="C57" s="142"/>
      <c r="D57" s="66" t="s">
        <v>9</v>
      </c>
      <c r="E57" s="28"/>
      <c r="F57" s="80"/>
      <c r="G57" s="68">
        <f>F57/$F$59</f>
        <v>0</v>
      </c>
      <c r="H57" s="118"/>
      <c r="I57" s="46">
        <f>H57/$H$59</f>
        <v>0</v>
      </c>
      <c r="J57" s="118">
        <v>1</v>
      </c>
      <c r="K57" s="21">
        <f>J57/$J$59</f>
        <v>0.1111111111111111</v>
      </c>
      <c r="L57" s="49">
        <f>J57+H57+F57</f>
        <v>1</v>
      </c>
      <c r="M57" s="114">
        <f>L57/$L$59</f>
        <v>2.2727272727272728E-2</v>
      </c>
      <c r="N57"/>
    </row>
    <row r="58" spans="2:14" ht="14.25" thickBot="1">
      <c r="B58" s="140"/>
      <c r="C58" s="142"/>
      <c r="D58" s="148" t="s">
        <v>6</v>
      </c>
      <c r="E58" s="149"/>
      <c r="F58" s="81">
        <v>14</v>
      </c>
      <c r="G58" s="69">
        <f>F58/$F$59</f>
        <v>0.63636363636363635</v>
      </c>
      <c r="H58" s="119">
        <v>2</v>
      </c>
      <c r="I58" s="47">
        <f>H58/$H$59</f>
        <v>0.15384615384615385</v>
      </c>
      <c r="J58" s="119">
        <v>2</v>
      </c>
      <c r="K58" s="25">
        <f>J58/$J$59</f>
        <v>0.22222222222222221</v>
      </c>
      <c r="L58" s="45">
        <f>J58+H58+F58</f>
        <v>18</v>
      </c>
      <c r="M58" s="153">
        <f>L58/$L$59</f>
        <v>0.40909090909090912</v>
      </c>
      <c r="N58"/>
    </row>
    <row r="59" spans="2:14" ht="15" thickTop="1" thickBot="1">
      <c r="B59" s="141"/>
      <c r="C59" s="142"/>
      <c r="D59" s="150" t="s">
        <v>44</v>
      </c>
      <c r="E59" s="151"/>
      <c r="F59" s="82">
        <f>SUM(F54:F58)</f>
        <v>22</v>
      </c>
      <c r="G59" s="70" t="s">
        <v>60</v>
      </c>
      <c r="H59" s="120">
        <f>SUM(H54:H58)</f>
        <v>13</v>
      </c>
      <c r="I59" s="70" t="s">
        <v>60</v>
      </c>
      <c r="J59" s="120">
        <f>SUM(J54:J58)</f>
        <v>9</v>
      </c>
      <c r="K59" s="70" t="s">
        <v>60</v>
      </c>
      <c r="L59" s="26">
        <f>SUM(L54:L58)</f>
        <v>44</v>
      </c>
      <c r="M59" s="154" t="s">
        <v>60</v>
      </c>
      <c r="N59"/>
    </row>
    <row r="60" spans="2:14" ht="14.25" thickTop="1">
      <c r="B60" s="73" t="s">
        <v>46</v>
      </c>
      <c r="C60" s="152"/>
      <c r="D60" s="74"/>
      <c r="E60" s="147"/>
      <c r="F60" s="83"/>
      <c r="G60" s="71" t="s">
        <v>60</v>
      </c>
      <c r="H60" s="121">
        <v>1</v>
      </c>
      <c r="I60" s="71" t="s">
        <v>60</v>
      </c>
      <c r="J60" s="121"/>
      <c r="K60" s="71" t="s">
        <v>60</v>
      </c>
      <c r="L60" s="19" t="s">
        <v>60</v>
      </c>
      <c r="M60" s="115" t="s">
        <v>60</v>
      </c>
      <c r="N60"/>
    </row>
  </sheetData>
  <mergeCells count="39">
    <mergeCell ref="B54:C59"/>
    <mergeCell ref="B37:E37"/>
    <mergeCell ref="B38:E38"/>
    <mergeCell ref="B47:E47"/>
    <mergeCell ref="B43:E43"/>
    <mergeCell ref="B44:E44"/>
    <mergeCell ref="B45:E45"/>
    <mergeCell ref="B46:E46"/>
    <mergeCell ref="B39:E39"/>
    <mergeCell ref="B40:E40"/>
    <mergeCell ref="B41:E41"/>
    <mergeCell ref="B42:E42"/>
    <mergeCell ref="L14:M14"/>
    <mergeCell ref="H14:I14"/>
    <mergeCell ref="J14:K14"/>
    <mergeCell ref="L6:L7"/>
    <mergeCell ref="K6:K7"/>
    <mergeCell ref="F14:G14"/>
    <mergeCell ref="B19:E19"/>
    <mergeCell ref="B17:E17"/>
    <mergeCell ref="B18:E18"/>
    <mergeCell ref="B16:E16"/>
    <mergeCell ref="B20:E20"/>
    <mergeCell ref="B21:E21"/>
    <mergeCell ref="B22:E22"/>
    <mergeCell ref="B23:E23"/>
    <mergeCell ref="B24:E24"/>
    <mergeCell ref="B35:E35"/>
    <mergeCell ref="B36:E36"/>
    <mergeCell ref="B25:E25"/>
    <mergeCell ref="B26:E26"/>
    <mergeCell ref="B33:E33"/>
    <mergeCell ref="B34:E34"/>
    <mergeCell ref="B27:E27"/>
    <mergeCell ref="B28:E28"/>
    <mergeCell ref="B29:E29"/>
    <mergeCell ref="B30:E30"/>
    <mergeCell ref="B31:E31"/>
    <mergeCell ref="B32:E32"/>
  </mergeCells>
  <phoneticPr fontId="1"/>
  <printOptions horizontalCentered="1"/>
  <pageMargins left="0.78740157480314965" right="0.78740157480314965" top="0.59055118110236227" bottom="0.59055118110236227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個別労働紛争あっせん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402493</cp:lastModifiedBy>
  <cp:lastPrinted>2017-09-13T06:51:26Z</cp:lastPrinted>
  <dcterms:created xsi:type="dcterms:W3CDTF">2010-11-22T04:41:36Z</dcterms:created>
  <dcterms:modified xsi:type="dcterms:W3CDTF">2017-09-13T06:55:36Z</dcterms:modified>
</cp:coreProperties>
</file>