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5" windowWidth="14955" windowHeight="8220"/>
  </bookViews>
  <sheets>
    <sheet name="労働争議調整" sheetId="6" r:id="rId1"/>
  </sheets>
  <calcPr calcId="125725"/>
</workbook>
</file>

<file path=xl/calcChain.xml><?xml version="1.0" encoding="utf-8"?>
<calcChain xmlns="http://schemas.openxmlformats.org/spreadsheetml/2006/main">
  <c r="H44" i="6"/>
  <c r="H45"/>
  <c r="H46"/>
  <c r="D47"/>
  <c r="E47"/>
  <c r="F47"/>
  <c r="G47"/>
  <c r="J52"/>
  <c r="J53"/>
  <c r="J54"/>
  <c r="D59"/>
  <c r="E55" s="1"/>
  <c r="F59"/>
  <c r="G54" s="1"/>
  <c r="H59"/>
  <c r="I53" s="1"/>
  <c r="J60"/>
  <c r="E52" l="1"/>
  <c r="H47"/>
  <c r="E54"/>
  <c r="E53"/>
  <c r="I54"/>
  <c r="K54"/>
  <c r="J59"/>
  <c r="K55" s="1"/>
  <c r="G58"/>
  <c r="G56"/>
  <c r="G55"/>
  <c r="I58"/>
  <c r="I56"/>
  <c r="I55"/>
  <c r="G52"/>
  <c r="I52"/>
  <c r="G57"/>
  <c r="I57"/>
  <c r="G53"/>
  <c r="E58"/>
  <c r="E57"/>
  <c r="E56"/>
  <c r="K57" l="1"/>
  <c r="K53"/>
  <c r="K58"/>
  <c r="K56"/>
  <c r="K52"/>
  <c r="J15"/>
  <c r="J19"/>
  <c r="J20"/>
  <c r="J21"/>
  <c r="J33"/>
  <c r="J34"/>
  <c r="J36"/>
  <c r="J38"/>
  <c r="D39" l="1"/>
  <c r="E18" s="1"/>
  <c r="H8"/>
  <c r="I8" s="1"/>
  <c r="K8" s="1"/>
  <c r="D9" s="1"/>
  <c r="H7"/>
  <c r="I7" s="1"/>
  <c r="K7" s="1"/>
  <c r="D8" s="1"/>
  <c r="G10"/>
  <c r="F10"/>
  <c r="H9"/>
  <c r="H39"/>
  <c r="I38" s="1"/>
  <c r="F39"/>
  <c r="G38" s="1"/>
  <c r="J37"/>
  <c r="J35"/>
  <c r="J32"/>
  <c r="J31"/>
  <c r="J30"/>
  <c r="J29"/>
  <c r="J28"/>
  <c r="J27"/>
  <c r="J26"/>
  <c r="J25"/>
  <c r="J24"/>
  <c r="J23"/>
  <c r="J22"/>
  <c r="J18"/>
  <c r="J17"/>
  <c r="J16"/>
  <c r="J10"/>
  <c r="E10"/>
  <c r="D10" l="1"/>
  <c r="I9"/>
  <c r="K9" s="1"/>
  <c r="K10" s="1"/>
  <c r="G25"/>
  <c r="G18"/>
  <c r="G26"/>
  <c r="G37"/>
  <c r="E38"/>
  <c r="G17"/>
  <c r="G33"/>
  <c r="G22"/>
  <c r="G30"/>
  <c r="G21"/>
  <c r="G29"/>
  <c r="I20"/>
  <c r="I16"/>
  <c r="I24"/>
  <c r="I28"/>
  <c r="I32"/>
  <c r="I36"/>
  <c r="I15"/>
  <c r="I23"/>
  <c r="I27"/>
  <c r="I31"/>
  <c r="I35"/>
  <c r="I18"/>
  <c r="I22"/>
  <c r="I26"/>
  <c r="I30"/>
  <c r="I34"/>
  <c r="I17"/>
  <c r="I21"/>
  <c r="I25"/>
  <c r="I29"/>
  <c r="I33"/>
  <c r="I37"/>
  <c r="I19"/>
  <c r="G16"/>
  <c r="G20"/>
  <c r="G24"/>
  <c r="G28"/>
  <c r="G32"/>
  <c r="G36"/>
  <c r="G15"/>
  <c r="G19"/>
  <c r="G23"/>
  <c r="G27"/>
  <c r="G31"/>
  <c r="G35"/>
  <c r="G34"/>
  <c r="E34"/>
  <c r="E35"/>
  <c r="E31"/>
  <c r="E27"/>
  <c r="E23"/>
  <c r="E19"/>
  <c r="E15"/>
  <c r="E36"/>
  <c r="E32"/>
  <c r="E28"/>
  <c r="E24"/>
  <c r="E20"/>
  <c r="E16"/>
  <c r="E37"/>
  <c r="E33"/>
  <c r="E29"/>
  <c r="E25"/>
  <c r="E21"/>
  <c r="E17"/>
  <c r="E30"/>
  <c r="E26"/>
  <c r="E22"/>
  <c r="H10"/>
  <c r="J39"/>
  <c r="K22" s="1"/>
  <c r="I10" l="1"/>
  <c r="K23"/>
  <c r="K28"/>
  <c r="K38"/>
  <c r="K32"/>
  <c r="K21"/>
  <c r="K18"/>
  <c r="K29"/>
  <c r="K31"/>
  <c r="K30"/>
  <c r="K33"/>
  <c r="K35"/>
  <c r="K20"/>
  <c r="K17"/>
  <c r="K27"/>
  <c r="K37"/>
  <c r="K36"/>
  <c r="K24"/>
  <c r="K15"/>
  <c r="K25"/>
  <c r="K34"/>
  <c r="K16"/>
  <c r="K26"/>
  <c r="K19"/>
</calcChain>
</file>

<file path=xl/sharedStrings.xml><?xml version="1.0" encoding="utf-8"?>
<sst xmlns="http://schemas.openxmlformats.org/spreadsheetml/2006/main" count="110" uniqueCount="72">
  <si>
    <t>前年度</t>
  </si>
  <si>
    <t>繰　越</t>
  </si>
  <si>
    <t>合計</t>
  </si>
  <si>
    <t>処理状況</t>
  </si>
  <si>
    <t>あっせん</t>
  </si>
  <si>
    <t>調停</t>
  </si>
  <si>
    <t>仲裁</t>
  </si>
  <si>
    <t>計</t>
  </si>
  <si>
    <t>終結</t>
  </si>
  <si>
    <t>繰越</t>
  </si>
  <si>
    <t>申請によるもの</t>
  </si>
  <si>
    <t>職 権 に</t>
  </si>
  <si>
    <t>よるもの</t>
  </si>
  <si>
    <t>組合</t>
  </si>
  <si>
    <t>使用者</t>
  </si>
  <si>
    <t>双方</t>
  </si>
  <si>
    <t>累計</t>
  </si>
  <si>
    <t>件数</t>
  </si>
  <si>
    <t>構成比</t>
  </si>
  <si>
    <t>第４表　終結処理区分</t>
  </si>
  <si>
    <t>翌年度繰越</t>
  </si>
  <si>
    <t>終結</t>
    <rPh sb="0" eb="1">
      <t>シュウ</t>
    </rPh>
    <rPh sb="1" eb="2">
      <t>ユウ</t>
    </rPh>
    <phoneticPr fontId="1"/>
  </si>
  <si>
    <t>一時金</t>
    <rPh sb="0" eb="3">
      <t>イチジキン</t>
    </rPh>
    <phoneticPr fontId="7"/>
  </si>
  <si>
    <t>賃金増額</t>
    <rPh sb="0" eb="2">
      <t>チンギン</t>
    </rPh>
    <rPh sb="2" eb="4">
      <t>ゾウガク</t>
    </rPh>
    <phoneticPr fontId="7"/>
  </si>
  <si>
    <t>その他賃金に関するもの</t>
    <rPh sb="2" eb="3">
      <t>タ</t>
    </rPh>
    <rPh sb="3" eb="5">
      <t>チンギン</t>
    </rPh>
    <rPh sb="6" eb="7">
      <t>カン</t>
    </rPh>
    <phoneticPr fontId="7"/>
  </si>
  <si>
    <t>労働時間</t>
    <rPh sb="0" eb="2">
      <t>ロウドウ</t>
    </rPh>
    <rPh sb="2" eb="4">
      <t>ジカン</t>
    </rPh>
    <phoneticPr fontId="7"/>
  </si>
  <si>
    <t>作業方法の変更</t>
    <rPh sb="0" eb="2">
      <t>サギョウ</t>
    </rPh>
    <rPh sb="2" eb="4">
      <t>ホウホウ</t>
    </rPh>
    <rPh sb="5" eb="7">
      <t>ヘンコウ</t>
    </rPh>
    <phoneticPr fontId="7"/>
  </si>
  <si>
    <t>定年制</t>
    <rPh sb="0" eb="3">
      <t>テイネンセイ</t>
    </rPh>
    <phoneticPr fontId="7"/>
  </si>
  <si>
    <t>その他の労働条件</t>
    <rPh sb="2" eb="3">
      <t>タ</t>
    </rPh>
    <rPh sb="4" eb="6">
      <t>ロウドウ</t>
    </rPh>
    <rPh sb="6" eb="8">
      <t>ジョウケン</t>
    </rPh>
    <phoneticPr fontId="7"/>
  </si>
  <si>
    <t>人員整理</t>
    <rPh sb="0" eb="2">
      <t>ジンイン</t>
    </rPh>
    <rPh sb="2" eb="4">
      <t>セイリ</t>
    </rPh>
    <phoneticPr fontId="7"/>
  </si>
  <si>
    <t>配置転換</t>
    <rPh sb="0" eb="2">
      <t>ハイチ</t>
    </rPh>
    <rPh sb="2" eb="4">
      <t>テンカン</t>
    </rPh>
    <phoneticPr fontId="7"/>
  </si>
  <si>
    <t>解雇</t>
    <rPh sb="0" eb="2">
      <t>カイコ</t>
    </rPh>
    <phoneticPr fontId="7"/>
  </si>
  <si>
    <t>福利厚生</t>
    <rPh sb="0" eb="2">
      <t>フクリ</t>
    </rPh>
    <rPh sb="2" eb="4">
      <t>コウセイ</t>
    </rPh>
    <phoneticPr fontId="7"/>
  </si>
  <si>
    <t>団交促進</t>
    <rPh sb="0" eb="2">
      <t>ダンコウ</t>
    </rPh>
    <rPh sb="2" eb="4">
      <t>ソクシン</t>
    </rPh>
    <phoneticPr fontId="7"/>
  </si>
  <si>
    <t>事前協議制</t>
    <rPh sb="0" eb="2">
      <t>ジゼン</t>
    </rPh>
    <rPh sb="2" eb="5">
      <t>キョウギセイ</t>
    </rPh>
    <phoneticPr fontId="7"/>
  </si>
  <si>
    <t>その他</t>
    <rPh sb="2" eb="3">
      <t>タ</t>
    </rPh>
    <phoneticPr fontId="7"/>
  </si>
  <si>
    <t>合計</t>
    <rPh sb="0" eb="2">
      <t>ゴウケイ</t>
    </rPh>
    <phoneticPr fontId="1"/>
  </si>
  <si>
    <t>26年度</t>
    <phoneticPr fontId="1"/>
  </si>
  <si>
    <t>諸手当</t>
    <rPh sb="0" eb="3">
      <t>ショテアテ</t>
    </rPh>
    <phoneticPr fontId="7"/>
  </si>
  <si>
    <t>第１表　調整区分及び処理状況</t>
    <phoneticPr fontId="1"/>
  </si>
  <si>
    <t>計</t>
    <phoneticPr fontId="1"/>
  </si>
  <si>
    <t>取下</t>
    <phoneticPr fontId="1"/>
  </si>
  <si>
    <t>解決</t>
    <phoneticPr fontId="1"/>
  </si>
  <si>
    <t>打切</t>
    <phoneticPr fontId="1"/>
  </si>
  <si>
    <t>不調</t>
    <phoneticPr fontId="1"/>
  </si>
  <si>
    <t>却下</t>
    <phoneticPr fontId="1"/>
  </si>
  <si>
    <t>裁定</t>
    <phoneticPr fontId="1"/>
  </si>
  <si>
    <t>移管</t>
    <phoneticPr fontId="1"/>
  </si>
  <si>
    <t>27年度</t>
    <phoneticPr fontId="1"/>
  </si>
  <si>
    <t>26年度</t>
    <rPh sb="2" eb="4">
      <t>ネンド</t>
    </rPh>
    <phoneticPr fontId="1"/>
  </si>
  <si>
    <t>新規係属</t>
    <rPh sb="2" eb="4">
      <t>ケイゾク</t>
    </rPh>
    <phoneticPr fontId="1"/>
  </si>
  <si>
    <t>計</t>
    <rPh sb="0" eb="1">
      <t>ケイ</t>
    </rPh>
    <phoneticPr fontId="1"/>
  </si>
  <si>
    <t>第３表　申請・職権区分（新規係属分）</t>
    <rPh sb="4" eb="6">
      <t>シンセイ</t>
    </rPh>
    <rPh sb="7" eb="9">
      <t>ショッケン</t>
    </rPh>
    <rPh sb="9" eb="11">
      <t>クブン</t>
    </rPh>
    <rPh sb="12" eb="14">
      <t>シンキ</t>
    </rPh>
    <rPh sb="14" eb="16">
      <t>ケイゾク</t>
    </rPh>
    <rPh sb="16" eb="17">
      <t>ブン</t>
    </rPh>
    <phoneticPr fontId="1"/>
  </si>
  <si>
    <t>第２表　調整内容区分（新規係属分）</t>
    <rPh sb="4" eb="6">
      <t>チョウセイ</t>
    </rPh>
    <rPh sb="13" eb="15">
      <t>ケイゾク</t>
    </rPh>
    <phoneticPr fontId="1"/>
  </si>
  <si>
    <t>区分</t>
    <rPh sb="0" eb="2">
      <t>クブン</t>
    </rPh>
    <phoneticPr fontId="1"/>
  </si>
  <si>
    <t>年度</t>
    <rPh sb="0" eb="2">
      <t>ネンド</t>
    </rPh>
    <phoneticPr fontId="1"/>
  </si>
  <si>
    <t>－</t>
    <phoneticPr fontId="1"/>
  </si>
  <si>
    <t>－</t>
    <phoneticPr fontId="1"/>
  </si>
  <si>
    <t>28年度</t>
    <phoneticPr fontId="1"/>
  </si>
  <si>
    <t>26年度</t>
    <phoneticPr fontId="1"/>
  </si>
  <si>
    <t>27年度</t>
    <phoneticPr fontId="1"/>
  </si>
  <si>
    <t>28年度</t>
    <phoneticPr fontId="1"/>
  </si>
  <si>
    <t>組合承認・組合活動</t>
    <rPh sb="0" eb="2">
      <t>クミアイ</t>
    </rPh>
    <rPh sb="2" eb="4">
      <t>ショウニン</t>
    </rPh>
    <rPh sb="5" eb="7">
      <t>クミアイ</t>
    </rPh>
    <rPh sb="7" eb="9">
      <t>カツドウ</t>
    </rPh>
    <phoneticPr fontId="7"/>
  </si>
  <si>
    <t>協約締結・全面改定</t>
    <rPh sb="0" eb="2">
      <t>キョウヤク</t>
    </rPh>
    <rPh sb="2" eb="4">
      <t>テイケツ</t>
    </rPh>
    <rPh sb="5" eb="7">
      <t>ゼンメン</t>
    </rPh>
    <rPh sb="7" eb="9">
      <t>カイテイ</t>
    </rPh>
    <phoneticPr fontId="7"/>
  </si>
  <si>
    <t>協約効力・解釈</t>
    <rPh sb="2" eb="4">
      <t>コウリョク</t>
    </rPh>
    <rPh sb="5" eb="7">
      <t>カイシャク</t>
    </rPh>
    <phoneticPr fontId="7"/>
  </si>
  <si>
    <t>退職一時金・年金</t>
    <rPh sb="0" eb="2">
      <t>タイショク</t>
    </rPh>
    <rPh sb="2" eb="5">
      <t>イチジキン</t>
    </rPh>
    <rPh sb="6" eb="8">
      <t>ネンキン</t>
    </rPh>
    <phoneticPr fontId="7"/>
  </si>
  <si>
    <t>解雇手当・休業手当</t>
    <rPh sb="0" eb="2">
      <t>カイコ</t>
    </rPh>
    <rPh sb="2" eb="4">
      <t>テアテ</t>
    </rPh>
    <rPh sb="5" eb="7">
      <t>キュウギョウ</t>
    </rPh>
    <rPh sb="7" eb="9">
      <t>テアテ</t>
    </rPh>
    <phoneticPr fontId="7"/>
  </si>
  <si>
    <t>休日・休暇</t>
    <rPh sb="0" eb="2">
      <t>キュウジツ</t>
    </rPh>
    <rPh sb="3" eb="5">
      <t>キュウカ</t>
    </rPh>
    <phoneticPr fontId="7"/>
  </si>
  <si>
    <t>事業休廃止・事業縮小</t>
    <rPh sb="0" eb="2">
      <t>ジギョウ</t>
    </rPh>
    <rPh sb="2" eb="5">
      <t>キュウハイシ</t>
    </rPh>
    <rPh sb="6" eb="8">
      <t>ジギョウ</t>
    </rPh>
    <rPh sb="8" eb="10">
      <t>シュクショウ</t>
    </rPh>
    <phoneticPr fontId="7"/>
  </si>
  <si>
    <t>企業合併・営業譲渡</t>
    <rPh sb="0" eb="2">
      <t>キギョウ</t>
    </rPh>
    <rPh sb="2" eb="4">
      <t>ガッペイ</t>
    </rPh>
    <rPh sb="5" eb="9">
      <t>エイギョウジョウト</t>
    </rPh>
    <phoneticPr fontId="7"/>
  </si>
  <si>
    <t>その他の経営・人事</t>
    <rPh sb="2" eb="3">
      <t>タ</t>
    </rPh>
    <rPh sb="4" eb="6">
      <t>ケイエイ</t>
    </rPh>
    <rPh sb="7" eb="9">
      <t>ジンジ</t>
    </rPh>
    <phoneticPr fontId="7"/>
  </si>
  <si>
    <t>労働争議の調整</t>
    <phoneticPr fontId="1"/>
  </si>
</sst>
</file>

<file path=xl/styles.xml><?xml version="1.0" encoding="utf-8"?>
<styleSheet xmlns="http://schemas.openxmlformats.org/spreadsheetml/2006/main">
  <numFmts count="1">
    <numFmt numFmtId="176" formatCode="0.0%"/>
  </numFmts>
  <fonts count="13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.5"/>
      <name val="ＭＳ 明朝"/>
      <family val="1"/>
      <charset val="128"/>
    </font>
    <font>
      <sz val="11"/>
      <name val="ＭＳ Ｐゴシック"/>
      <family val="2"/>
      <charset val="128"/>
      <scheme val="minor"/>
    </font>
    <font>
      <b/>
      <sz val="11"/>
      <name val="ＭＳ ゴシック"/>
      <family val="3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Ｐゴシック"/>
      <family val="2"/>
      <charset val="128"/>
      <scheme val="minor"/>
    </font>
    <font>
      <b/>
      <sz val="14"/>
      <name val="ＭＳ Ｐゴシック"/>
      <family val="3"/>
      <charset val="128"/>
    </font>
    <font>
      <sz val="11"/>
      <color rgb="FFFF0000"/>
      <name val="ＭＳ Ｐゴシック"/>
      <family val="2"/>
      <charset val="128"/>
      <scheme val="minor"/>
    </font>
    <font>
      <sz val="10"/>
      <color rgb="FFFF0000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149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6" xfId="0" applyFont="1" applyBorder="1">
      <alignment vertical="center"/>
    </xf>
    <xf numFmtId="0" fontId="3" fillId="0" borderId="0" xfId="0" applyFont="1" applyBorder="1">
      <alignment vertical="center"/>
    </xf>
    <xf numFmtId="0" fontId="4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176" fontId="5" fillId="0" borderId="2" xfId="0" applyNumberFormat="1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176" fontId="5" fillId="0" borderId="16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176" fontId="5" fillId="0" borderId="18" xfId="0" applyNumberFormat="1" applyFont="1" applyFill="1" applyBorder="1" applyAlignment="1">
      <alignment horizontal="center" vertical="center" wrapText="1"/>
    </xf>
    <xf numFmtId="176" fontId="5" fillId="0" borderId="7" xfId="0" applyNumberFormat="1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176" fontId="5" fillId="0" borderId="3" xfId="0" applyNumberFormat="1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center" vertical="center" wrapText="1"/>
    </xf>
    <xf numFmtId="176" fontId="5" fillId="0" borderId="20" xfId="0" applyNumberFormat="1" applyFont="1" applyFill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0" fillId="0" borderId="0" xfId="0" applyFont="1" applyFill="1">
      <alignment vertical="center"/>
    </xf>
    <xf numFmtId="0" fontId="11" fillId="0" borderId="0" xfId="0" applyFont="1" applyBorder="1" applyAlignment="1">
      <alignment horizontal="center" vertical="center" wrapText="1"/>
    </xf>
    <xf numFmtId="176" fontId="11" fillId="0" borderId="0" xfId="0" applyNumberFormat="1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176" fontId="5" fillId="0" borderId="5" xfId="0" applyNumberFormat="1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176" fontId="5" fillId="0" borderId="16" xfId="0" applyNumberFormat="1" applyFont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5" fillId="0" borderId="7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176" fontId="5" fillId="0" borderId="23" xfId="0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Continuous" vertical="center"/>
    </xf>
    <xf numFmtId="0" fontId="8" fillId="0" borderId="11" xfId="0" applyFont="1" applyBorder="1" applyAlignment="1">
      <alignment horizontal="centerContinuous" vertical="center"/>
    </xf>
    <xf numFmtId="0" fontId="4" fillId="0" borderId="6" xfId="0" applyFont="1" applyBorder="1" applyAlignment="1">
      <alignment vertical="center"/>
    </xf>
    <xf numFmtId="0" fontId="5" fillId="0" borderId="5" xfId="0" applyFont="1" applyFill="1" applyBorder="1" applyAlignment="1">
      <alignment horizontal="centerContinuous" vertical="center"/>
    </xf>
    <xf numFmtId="0" fontId="5" fillId="0" borderId="11" xfId="0" applyFont="1" applyFill="1" applyBorder="1" applyAlignment="1">
      <alignment horizontal="centerContinuous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Continuous" vertical="center"/>
    </xf>
    <xf numFmtId="0" fontId="5" fillId="0" borderId="17" xfId="0" applyFont="1" applyBorder="1" applyAlignment="1">
      <alignment horizontal="centerContinuous" vertical="center"/>
    </xf>
    <xf numFmtId="0" fontId="5" fillId="0" borderId="18" xfId="0" applyFont="1" applyBorder="1" applyAlignment="1">
      <alignment horizontal="centerContinuous" vertical="center"/>
    </xf>
    <xf numFmtId="0" fontId="12" fillId="0" borderId="0" xfId="0" applyFont="1">
      <alignment vertical="center"/>
    </xf>
    <xf numFmtId="0" fontId="9" fillId="0" borderId="0" xfId="0" applyFont="1" applyBorder="1" applyAlignment="1">
      <alignment vertical="center"/>
    </xf>
    <xf numFmtId="0" fontId="5" fillId="0" borderId="17" xfId="0" applyNumberFormat="1" applyFont="1" applyBorder="1" applyAlignment="1">
      <alignment horizontal="center" vertical="center"/>
    </xf>
    <xf numFmtId="0" fontId="5" fillId="0" borderId="16" xfId="0" applyNumberFormat="1" applyFont="1" applyBorder="1" applyAlignment="1">
      <alignment horizontal="center" vertical="center"/>
    </xf>
    <xf numFmtId="0" fontId="5" fillId="0" borderId="19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0" fontId="5" fillId="0" borderId="5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4" xfId="0" applyNumberFormat="1" applyFont="1" applyBorder="1" applyAlignment="1">
      <alignment horizontal="center" vertical="center"/>
    </xf>
    <xf numFmtId="0" fontId="5" fillId="0" borderId="4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12" fillId="0" borderId="0" xfId="0" applyFont="1" applyBorder="1">
      <alignment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 indent="3"/>
    </xf>
    <xf numFmtId="0" fontId="5" fillId="0" borderId="16" xfId="0" applyNumberFormat="1" applyFont="1" applyFill="1" applyBorder="1" applyAlignment="1">
      <alignment horizontal="center" vertical="center"/>
    </xf>
    <xf numFmtId="0" fontId="5" fillId="0" borderId="27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Continuous" vertical="center" wrapText="1"/>
    </xf>
    <xf numFmtId="0" fontId="5" fillId="0" borderId="4" xfId="0" applyFont="1" applyFill="1" applyBorder="1" applyAlignment="1">
      <alignment horizontal="centerContinuous" vertical="center" wrapText="1"/>
    </xf>
    <xf numFmtId="0" fontId="5" fillId="0" borderId="19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27" xfId="0" applyNumberFormat="1" applyFont="1" applyBorder="1" applyAlignment="1">
      <alignment horizontal="center" vertical="center"/>
    </xf>
    <xf numFmtId="0" fontId="5" fillId="0" borderId="11" xfId="0" applyFont="1" applyBorder="1" applyAlignment="1">
      <alignment horizontal="centerContinuous" vertical="center"/>
    </xf>
    <xf numFmtId="0" fontId="5" fillId="0" borderId="0" xfId="0" applyFont="1" applyBorder="1" applyAlignment="1">
      <alignment vertical="center"/>
    </xf>
    <xf numFmtId="0" fontId="12" fillId="0" borderId="0" xfId="0" applyFont="1" applyAlignment="1">
      <alignment horizontal="justify" vertical="top" wrapText="1"/>
    </xf>
    <xf numFmtId="0" fontId="5" fillId="0" borderId="12" xfId="0" applyFont="1" applyBorder="1" applyAlignment="1">
      <alignment horizontal="center" vertical="center" shrinkToFit="1"/>
    </xf>
    <xf numFmtId="176" fontId="5" fillId="0" borderId="5" xfId="0" applyNumberFormat="1" applyFont="1" applyBorder="1" applyAlignment="1">
      <alignment horizontal="center" vertical="center" wrapText="1"/>
    </xf>
    <xf numFmtId="176" fontId="5" fillId="0" borderId="17" xfId="0" applyNumberFormat="1" applyFont="1" applyBorder="1" applyAlignment="1">
      <alignment horizontal="center" vertical="center" wrapText="1"/>
    </xf>
    <xf numFmtId="176" fontId="5" fillId="0" borderId="19" xfId="0" applyNumberFormat="1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176" fontId="5" fillId="0" borderId="16" xfId="0" applyNumberFormat="1" applyFont="1" applyBorder="1" applyAlignment="1">
      <alignment horizontal="center" vertical="center" wrapText="1"/>
    </xf>
    <xf numFmtId="0" fontId="5" fillId="0" borderId="15" xfId="0" applyFont="1" applyBorder="1" applyAlignment="1">
      <alignment vertical="center"/>
    </xf>
    <xf numFmtId="0" fontId="5" fillId="0" borderId="28" xfId="0" applyFont="1" applyBorder="1" applyAlignment="1">
      <alignment vertical="center"/>
    </xf>
    <xf numFmtId="0" fontId="5" fillId="0" borderId="29" xfId="0" applyFont="1" applyBorder="1" applyAlignment="1">
      <alignment vertical="center"/>
    </xf>
    <xf numFmtId="0" fontId="5" fillId="0" borderId="9" xfId="0" applyFont="1" applyBorder="1" applyAlignment="1">
      <alignment horizontal="right" vertical="center"/>
    </xf>
    <xf numFmtId="0" fontId="5" fillId="0" borderId="15" xfId="0" applyFont="1" applyFill="1" applyBorder="1" applyAlignment="1">
      <alignment vertical="center" wrapText="1"/>
    </xf>
    <xf numFmtId="0" fontId="5" fillId="0" borderId="28" xfId="0" applyFont="1" applyFill="1" applyBorder="1" applyAlignment="1">
      <alignment vertical="center" wrapText="1"/>
    </xf>
    <xf numFmtId="0" fontId="5" fillId="0" borderId="29" xfId="0" applyFont="1" applyFill="1" applyBorder="1" applyAlignment="1">
      <alignment vertical="center" wrapText="1"/>
    </xf>
    <xf numFmtId="0" fontId="5" fillId="0" borderId="30" xfId="0" applyFont="1" applyFill="1" applyBorder="1" applyAlignment="1">
      <alignment vertical="center" wrapText="1"/>
    </xf>
    <xf numFmtId="0" fontId="5" fillId="0" borderId="9" xfId="0" applyFont="1" applyFill="1" applyBorder="1" applyAlignment="1">
      <alignment horizontal="righ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12" xfId="0" applyFont="1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17" xfId="0" applyNumberFormat="1" applyFont="1" applyFill="1" applyBorder="1" applyAlignment="1">
      <alignment horizontal="center" vertical="center"/>
    </xf>
    <xf numFmtId="0" fontId="5" fillId="0" borderId="19" xfId="0" applyNumberFormat="1" applyFont="1" applyFill="1" applyBorder="1" applyAlignment="1">
      <alignment horizontal="center" vertical="center"/>
    </xf>
    <xf numFmtId="0" fontId="5" fillId="0" borderId="23" xfId="0" applyNumberFormat="1" applyFont="1" applyFill="1" applyBorder="1" applyAlignment="1">
      <alignment horizontal="center" vertical="center"/>
    </xf>
    <xf numFmtId="0" fontId="5" fillId="0" borderId="27" xfId="0" applyNumberFormat="1" applyFont="1" applyFill="1" applyBorder="1" applyAlignment="1">
      <alignment horizontal="center" vertical="center"/>
    </xf>
    <xf numFmtId="0" fontId="5" fillId="0" borderId="24" xfId="0" applyNumberFormat="1" applyFont="1" applyBorder="1" applyAlignment="1">
      <alignment horizontal="center" vertical="center"/>
    </xf>
    <xf numFmtId="0" fontId="5" fillId="0" borderId="24" xfId="0" applyNumberFormat="1" applyFont="1" applyFill="1" applyBorder="1" applyAlignment="1">
      <alignment horizontal="center" vertical="center"/>
    </xf>
    <xf numFmtId="0" fontId="5" fillId="0" borderId="23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horizontal="center" vertical="center"/>
    </xf>
    <xf numFmtId="176" fontId="5" fillId="0" borderId="5" xfId="0" applyNumberFormat="1" applyFont="1" applyBorder="1" applyAlignment="1">
      <alignment horizontal="center" vertical="center" wrapText="1"/>
    </xf>
    <xf numFmtId="176" fontId="5" fillId="0" borderId="10" xfId="0" applyNumberFormat="1" applyFont="1" applyBorder="1" applyAlignment="1">
      <alignment horizontal="center" vertical="center" wrapText="1"/>
    </xf>
    <xf numFmtId="176" fontId="5" fillId="0" borderId="17" xfId="0" applyNumberFormat="1" applyFont="1" applyBorder="1" applyAlignment="1">
      <alignment horizontal="center" vertical="center" wrapText="1"/>
    </xf>
    <xf numFmtId="176" fontId="5" fillId="0" borderId="5" xfId="0" applyNumberFormat="1" applyFont="1" applyFill="1" applyBorder="1" applyAlignment="1">
      <alignment horizontal="center" vertical="center" wrapText="1"/>
    </xf>
    <xf numFmtId="176" fontId="5" fillId="0" borderId="25" xfId="0" applyNumberFormat="1" applyFont="1" applyBorder="1" applyAlignment="1">
      <alignment horizontal="center" vertical="center" wrapText="1"/>
    </xf>
    <xf numFmtId="176" fontId="5" fillId="0" borderId="23" xfId="0" applyNumberFormat="1" applyFont="1" applyBorder="1" applyAlignment="1">
      <alignment horizontal="center" vertical="center" wrapText="1"/>
    </xf>
    <xf numFmtId="176" fontId="5" fillId="0" borderId="13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/>
    </xf>
    <xf numFmtId="176" fontId="5" fillId="0" borderId="32" xfId="0" applyNumberFormat="1" applyFont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7" xfId="0" applyFont="1" applyFill="1" applyBorder="1" applyAlignment="1">
      <alignment vertical="center"/>
    </xf>
    <xf numFmtId="0" fontId="5" fillId="0" borderId="18" xfId="0" applyFont="1" applyFill="1" applyBorder="1" applyAlignment="1">
      <alignment vertical="center"/>
    </xf>
    <xf numFmtId="0" fontId="5" fillId="0" borderId="5" xfId="0" applyFont="1" applyFill="1" applyBorder="1" applyAlignment="1">
      <alignment vertical="center"/>
    </xf>
    <xf numFmtId="0" fontId="5" fillId="0" borderId="11" xfId="0" applyFont="1" applyFill="1" applyBorder="1" applyAlignment="1">
      <alignment vertical="center"/>
    </xf>
    <xf numFmtId="0" fontId="5" fillId="0" borderId="23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5" fillId="0" borderId="15" xfId="0" applyFont="1" applyFill="1" applyBorder="1" applyAlignment="1">
      <alignment vertical="center"/>
    </xf>
    <xf numFmtId="0" fontId="5" fillId="0" borderId="8" xfId="0" applyFont="1" applyFill="1" applyBorder="1" applyAlignment="1">
      <alignment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26" xfId="0" applyFont="1" applyFill="1" applyBorder="1" applyAlignment="1">
      <alignment horizontal="center" vertical="center" wrapText="1"/>
    </xf>
    <xf numFmtId="0" fontId="5" fillId="0" borderId="16" xfId="0" applyFont="1" applyBorder="1" applyAlignment="1">
      <alignment horizontal="centerContinuous" vertical="center"/>
    </xf>
    <xf numFmtId="0" fontId="5" fillId="0" borderId="7" xfId="0" applyFont="1" applyBorder="1" applyAlignment="1">
      <alignment horizontal="centerContinuous" vertical="center"/>
    </xf>
    <xf numFmtId="0" fontId="5" fillId="0" borderId="1" xfId="0" applyFont="1" applyBorder="1" applyAlignment="1">
      <alignment horizontal="centerContinuous" vertical="center"/>
    </xf>
    <xf numFmtId="0" fontId="5" fillId="0" borderId="3" xfId="0" applyFont="1" applyBorder="1" applyAlignment="1">
      <alignment horizontal="centerContinuous" vertical="center"/>
    </xf>
    <xf numFmtId="0" fontId="5" fillId="0" borderId="32" xfId="0" applyFont="1" applyBorder="1" applyAlignment="1">
      <alignment horizontal="centerContinuous" vertical="center"/>
    </xf>
    <xf numFmtId="0" fontId="5" fillId="0" borderId="17" xfId="0" applyFont="1" applyFill="1" applyBorder="1" applyAlignment="1">
      <alignment horizontal="centerContinuous" vertical="center" wrapText="1"/>
    </xf>
    <xf numFmtId="0" fontId="5" fillId="0" borderId="19" xfId="0" applyFont="1" applyFill="1" applyBorder="1" applyAlignment="1">
      <alignment horizontal="centerContinuous" vertical="center" wrapText="1"/>
    </xf>
    <xf numFmtId="0" fontId="5" fillId="0" borderId="15" xfId="0" applyFont="1" applyFill="1" applyBorder="1" applyAlignment="1">
      <alignment horizontal="centerContinuous" vertical="center" wrapText="1"/>
    </xf>
    <xf numFmtId="0" fontId="5" fillId="0" borderId="9" xfId="0" applyFont="1" applyFill="1" applyBorder="1" applyAlignment="1">
      <alignment horizontal="centerContinuous" vertical="center" wrapText="1"/>
    </xf>
  </cellXfs>
  <cellStyles count="1"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3</xdr:col>
      <xdr:colOff>0</xdr:colOff>
      <xdr:row>6</xdr:row>
      <xdr:rowOff>0</xdr:rowOff>
    </xdr:to>
    <xdr:cxnSp macro="">
      <xdr:nvCxnSpPr>
        <xdr:cNvPr id="3" name="直線コネクタ 2"/>
        <xdr:cNvCxnSpPr/>
      </xdr:nvCxnSpPr>
      <xdr:spPr>
        <a:xfrm>
          <a:off x="304800" y="3438525"/>
          <a:ext cx="1743075" cy="3810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12</xdr:row>
      <xdr:rowOff>0</xdr:rowOff>
    </xdr:from>
    <xdr:to>
      <xdr:col>3</xdr:col>
      <xdr:colOff>0</xdr:colOff>
      <xdr:row>14</xdr:row>
      <xdr:rowOff>0</xdr:rowOff>
    </xdr:to>
    <xdr:cxnSp macro="">
      <xdr:nvCxnSpPr>
        <xdr:cNvPr id="7" name="直線コネクタ 6"/>
        <xdr:cNvCxnSpPr/>
      </xdr:nvCxnSpPr>
      <xdr:spPr>
        <a:xfrm>
          <a:off x="304800" y="4962525"/>
          <a:ext cx="1743075" cy="3810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41</xdr:row>
      <xdr:rowOff>0</xdr:rowOff>
    </xdr:from>
    <xdr:to>
      <xdr:col>3</xdr:col>
      <xdr:colOff>0</xdr:colOff>
      <xdr:row>43</xdr:row>
      <xdr:rowOff>0</xdr:rowOff>
    </xdr:to>
    <xdr:cxnSp macro="">
      <xdr:nvCxnSpPr>
        <xdr:cNvPr id="4" name="直線コネクタ 3"/>
        <xdr:cNvCxnSpPr/>
      </xdr:nvCxnSpPr>
      <xdr:spPr>
        <a:xfrm>
          <a:off x="304800" y="342900"/>
          <a:ext cx="1228725" cy="3429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49</xdr:row>
      <xdr:rowOff>0</xdr:rowOff>
    </xdr:from>
    <xdr:to>
      <xdr:col>3</xdr:col>
      <xdr:colOff>0</xdr:colOff>
      <xdr:row>51</xdr:row>
      <xdr:rowOff>0</xdr:rowOff>
    </xdr:to>
    <xdr:cxnSp macro="">
      <xdr:nvCxnSpPr>
        <xdr:cNvPr id="5" name="直線コネクタ 4"/>
        <xdr:cNvCxnSpPr/>
      </xdr:nvCxnSpPr>
      <xdr:spPr>
        <a:xfrm>
          <a:off x="304800" y="1714500"/>
          <a:ext cx="1228725" cy="3810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K60"/>
  <sheetViews>
    <sheetView showZeros="0" tabSelected="1" zoomScaleNormal="100" workbookViewId="0"/>
  </sheetViews>
  <sheetFormatPr defaultRowHeight="13.5"/>
  <cols>
    <col min="1" max="1" width="0.875" style="1" customWidth="1"/>
    <col min="2" max="3" width="10.125" style="1" customWidth="1"/>
    <col min="4" max="11" width="8.125" style="1" customWidth="1"/>
    <col min="12" max="12" width="0.875" style="1" customWidth="1"/>
    <col min="13" max="16384" width="9" style="1"/>
  </cols>
  <sheetData>
    <row r="2" spans="1:11" ht="17.25">
      <c r="A2" s="3"/>
      <c r="B2" s="55" t="s">
        <v>71</v>
      </c>
      <c r="C2" s="40"/>
      <c r="D2" s="40"/>
      <c r="E2" s="40"/>
      <c r="F2" s="40"/>
      <c r="G2" s="40"/>
      <c r="K2" s="6"/>
    </row>
    <row r="3" spans="1:11" s="54" customFormat="1">
      <c r="A3" s="65"/>
      <c r="B3" s="81"/>
      <c r="C3" s="81"/>
      <c r="D3" s="81"/>
      <c r="E3" s="81"/>
      <c r="F3" s="81"/>
      <c r="G3" s="81"/>
      <c r="H3" s="81"/>
      <c r="I3" s="81"/>
      <c r="J3" s="81"/>
      <c r="K3" s="81"/>
    </row>
    <row r="4" spans="1:11" s="6" customFormat="1">
      <c r="A4" s="3"/>
      <c r="B4" s="47" t="s">
        <v>39</v>
      </c>
      <c r="C4" s="47"/>
      <c r="D4" s="47"/>
      <c r="E4" s="47"/>
      <c r="F4" s="47"/>
      <c r="G4" s="47"/>
      <c r="H4" s="47"/>
      <c r="I4" s="47"/>
      <c r="J4" s="2"/>
      <c r="K4" s="2"/>
    </row>
    <row r="5" spans="1:11" s="6" customFormat="1">
      <c r="A5" s="3"/>
      <c r="B5" s="88"/>
      <c r="C5" s="91" t="s">
        <v>54</v>
      </c>
      <c r="D5" s="43" t="s">
        <v>0</v>
      </c>
      <c r="E5" s="45" t="s">
        <v>50</v>
      </c>
      <c r="F5" s="46"/>
      <c r="G5" s="46"/>
      <c r="H5" s="51"/>
      <c r="I5" s="127" t="s">
        <v>2</v>
      </c>
      <c r="J5" s="45" t="s">
        <v>3</v>
      </c>
      <c r="K5" s="51"/>
    </row>
    <row r="6" spans="1:11" s="6" customFormat="1" ht="14.25" thickBot="1">
      <c r="A6" s="3"/>
      <c r="B6" s="98" t="s">
        <v>55</v>
      </c>
      <c r="C6" s="80"/>
      <c r="D6" s="43" t="s">
        <v>1</v>
      </c>
      <c r="E6" s="82" t="s">
        <v>4</v>
      </c>
      <c r="F6" s="43" t="s">
        <v>5</v>
      </c>
      <c r="G6" s="43" t="s">
        <v>6</v>
      </c>
      <c r="H6" s="99" t="s">
        <v>51</v>
      </c>
      <c r="I6" s="127"/>
      <c r="J6" s="43" t="s">
        <v>8</v>
      </c>
      <c r="K6" s="43" t="s">
        <v>9</v>
      </c>
    </row>
    <row r="7" spans="1:11" s="6" customFormat="1" ht="14.25" thickTop="1">
      <c r="A7" s="3"/>
      <c r="B7" s="123" t="s">
        <v>49</v>
      </c>
      <c r="C7" s="124"/>
      <c r="D7" s="57"/>
      <c r="E7" s="100">
        <v>3</v>
      </c>
      <c r="F7" s="68"/>
      <c r="G7" s="68"/>
      <c r="H7" s="57">
        <f t="shared" ref="H7:H8" si="0">SUM(E7:G7)</f>
        <v>3</v>
      </c>
      <c r="I7" s="58">
        <f>SUM(D7,H7)</f>
        <v>3</v>
      </c>
      <c r="J7" s="68">
        <v>3</v>
      </c>
      <c r="K7" s="101">
        <f>I7-J7</f>
        <v>0</v>
      </c>
    </row>
    <row r="8" spans="1:11" s="6" customFormat="1">
      <c r="A8" s="3"/>
      <c r="B8" s="125" t="s">
        <v>48</v>
      </c>
      <c r="C8" s="126"/>
      <c r="D8" s="59">
        <f>K7</f>
        <v>0</v>
      </c>
      <c r="E8" s="60">
        <v>6</v>
      </c>
      <c r="F8" s="61"/>
      <c r="G8" s="61"/>
      <c r="H8" s="59">
        <f t="shared" si="0"/>
        <v>6</v>
      </c>
      <c r="I8" s="62">
        <f>SUM(D8,H8)</f>
        <v>6</v>
      </c>
      <c r="J8" s="61">
        <v>5</v>
      </c>
      <c r="K8" s="63">
        <f t="shared" ref="K8:K9" si="1">I8-J8</f>
        <v>1</v>
      </c>
    </row>
    <row r="9" spans="1:11" s="6" customFormat="1" ht="14.25" thickBot="1">
      <c r="A9" s="3"/>
      <c r="B9" s="132" t="s">
        <v>58</v>
      </c>
      <c r="C9" s="133"/>
      <c r="D9" s="78">
        <f>K8</f>
        <v>1</v>
      </c>
      <c r="E9" s="102">
        <v>3</v>
      </c>
      <c r="F9" s="103"/>
      <c r="G9" s="103"/>
      <c r="H9" s="78">
        <f t="shared" ref="H9" si="2">SUM(E9:G9)</f>
        <v>3</v>
      </c>
      <c r="I9" s="104">
        <f>SUM(D9,H9)</f>
        <v>4</v>
      </c>
      <c r="J9" s="103">
        <v>3</v>
      </c>
      <c r="K9" s="105">
        <f t="shared" si="1"/>
        <v>1</v>
      </c>
    </row>
    <row r="10" spans="1:11" s="6" customFormat="1" ht="14.25" thickTop="1">
      <c r="A10" s="3"/>
      <c r="B10" s="123" t="s">
        <v>7</v>
      </c>
      <c r="C10" s="124"/>
      <c r="D10" s="57">
        <f>SUM(D7:D9)</f>
        <v>1</v>
      </c>
      <c r="E10" s="56">
        <f>SUM(E7:E9)</f>
        <v>12</v>
      </c>
      <c r="F10" s="56">
        <f t="shared" ref="F10:G10" si="3">SUM(F7:F9)</f>
        <v>0</v>
      </c>
      <c r="G10" s="56">
        <f t="shared" si="3"/>
        <v>0</v>
      </c>
      <c r="H10" s="57">
        <f>SUM(H7:H9)</f>
        <v>12</v>
      </c>
      <c r="I10" s="58">
        <f>SUM(I7:I9)</f>
        <v>13</v>
      </c>
      <c r="J10" s="68">
        <f>SUM(J7:J9)</f>
        <v>11</v>
      </c>
      <c r="K10" s="68">
        <f>SUM(K7:K9)</f>
        <v>2</v>
      </c>
    </row>
    <row r="11" spans="1:11" s="66" customFormat="1">
      <c r="A11" s="65"/>
      <c r="B11" s="67"/>
      <c r="C11" s="67"/>
      <c r="D11" s="67"/>
      <c r="E11" s="67"/>
      <c r="F11" s="54"/>
      <c r="G11" s="65"/>
      <c r="H11" s="54"/>
      <c r="I11" s="54"/>
      <c r="J11" s="54"/>
      <c r="K11" s="54"/>
    </row>
    <row r="12" spans="1:11">
      <c r="A12" s="3"/>
      <c r="B12" s="64" t="s">
        <v>53</v>
      </c>
      <c r="C12" s="64"/>
      <c r="D12" s="64"/>
      <c r="E12" s="64"/>
      <c r="F12" s="64"/>
      <c r="G12" s="64"/>
      <c r="H12" s="64"/>
      <c r="I12" s="24"/>
      <c r="J12" s="24"/>
      <c r="K12" s="24"/>
    </row>
    <row r="13" spans="1:11">
      <c r="A13" s="3"/>
      <c r="B13" s="88"/>
      <c r="C13" s="91" t="s">
        <v>55</v>
      </c>
      <c r="D13" s="70" t="s">
        <v>37</v>
      </c>
      <c r="E13" s="71"/>
      <c r="F13" s="70" t="s">
        <v>48</v>
      </c>
      <c r="G13" s="71"/>
      <c r="H13" s="70" t="s">
        <v>58</v>
      </c>
      <c r="I13" s="71"/>
      <c r="J13" s="70" t="s">
        <v>36</v>
      </c>
      <c r="K13" s="71"/>
    </row>
    <row r="14" spans="1:11" ht="14.25" thickBot="1">
      <c r="A14" s="3"/>
      <c r="B14" s="89" t="s">
        <v>54</v>
      </c>
      <c r="C14" s="90"/>
      <c r="D14" s="41" t="s">
        <v>17</v>
      </c>
      <c r="E14" s="69" t="s">
        <v>18</v>
      </c>
      <c r="F14" s="69" t="s">
        <v>17</v>
      </c>
      <c r="G14" s="36" t="s">
        <v>18</v>
      </c>
      <c r="H14" s="50" t="s">
        <v>17</v>
      </c>
      <c r="I14" s="37" t="s">
        <v>18</v>
      </c>
      <c r="J14" s="41" t="s">
        <v>17</v>
      </c>
      <c r="K14" s="36" t="s">
        <v>18</v>
      </c>
    </row>
    <row r="15" spans="1:11" ht="14.25" thickTop="1">
      <c r="A15" s="3"/>
      <c r="B15" s="128" t="s">
        <v>62</v>
      </c>
      <c r="C15" s="129"/>
      <c r="D15" s="11"/>
      <c r="E15" s="83">
        <f>D15/$D$39</f>
        <v>0</v>
      </c>
      <c r="F15" s="11"/>
      <c r="G15" s="39">
        <f>F15/$F$39</f>
        <v>0</v>
      </c>
      <c r="H15" s="11"/>
      <c r="I15" s="12">
        <f t="shared" ref="I15:I38" si="4">H15/$H$39</f>
        <v>0</v>
      </c>
      <c r="J15" s="22">
        <f t="shared" ref="J15:J38" si="5">H15+F15+D15</f>
        <v>0</v>
      </c>
      <c r="K15" s="39">
        <f>J15/$J$39</f>
        <v>0</v>
      </c>
    </row>
    <row r="16" spans="1:11">
      <c r="A16" s="3"/>
      <c r="B16" s="130" t="s">
        <v>63</v>
      </c>
      <c r="C16" s="131"/>
      <c r="D16" s="13"/>
      <c r="E16" s="34">
        <f t="shared" ref="E16:E38" si="6">D16/$D$39</f>
        <v>0</v>
      </c>
      <c r="F16" s="13"/>
      <c r="G16" s="35">
        <f t="shared" ref="G16:G38" si="7">F16/$F$39</f>
        <v>0</v>
      </c>
      <c r="H16" s="13">
        <v>1</v>
      </c>
      <c r="I16" s="14">
        <f t="shared" si="4"/>
        <v>0.25</v>
      </c>
      <c r="J16" s="23">
        <f t="shared" si="5"/>
        <v>1</v>
      </c>
      <c r="K16" s="35">
        <f>J16/$J$39</f>
        <v>5.2631578947368418E-2</v>
      </c>
    </row>
    <row r="17" spans="1:11">
      <c r="A17" s="3"/>
      <c r="B17" s="130" t="s">
        <v>64</v>
      </c>
      <c r="C17" s="131"/>
      <c r="D17" s="13"/>
      <c r="E17" s="38">
        <f t="shared" si="6"/>
        <v>0</v>
      </c>
      <c r="F17" s="13"/>
      <c r="G17" s="35">
        <f t="shared" si="7"/>
        <v>0</v>
      </c>
      <c r="H17" s="13"/>
      <c r="I17" s="14">
        <f t="shared" si="4"/>
        <v>0</v>
      </c>
      <c r="J17" s="23">
        <f t="shared" si="5"/>
        <v>0</v>
      </c>
      <c r="K17" s="35">
        <f t="shared" ref="K17:K38" si="8">J17/$J$39</f>
        <v>0</v>
      </c>
    </row>
    <row r="18" spans="1:11">
      <c r="A18" s="3"/>
      <c r="B18" s="130" t="s">
        <v>23</v>
      </c>
      <c r="C18" s="131"/>
      <c r="D18" s="13">
        <v>1</v>
      </c>
      <c r="E18" s="34">
        <f t="shared" si="6"/>
        <v>0.25</v>
      </c>
      <c r="F18" s="13"/>
      <c r="G18" s="86">
        <f t="shared" si="7"/>
        <v>0</v>
      </c>
      <c r="H18" s="13">
        <v>1</v>
      </c>
      <c r="I18" s="35">
        <f t="shared" si="4"/>
        <v>0.25</v>
      </c>
      <c r="J18" s="23">
        <f t="shared" si="5"/>
        <v>2</v>
      </c>
      <c r="K18" s="35">
        <f t="shared" si="8"/>
        <v>0.10526315789473684</v>
      </c>
    </row>
    <row r="19" spans="1:11">
      <c r="A19" s="3"/>
      <c r="B19" s="130" t="s">
        <v>22</v>
      </c>
      <c r="C19" s="131"/>
      <c r="D19" s="13"/>
      <c r="E19" s="34">
        <f t="shared" si="6"/>
        <v>0</v>
      </c>
      <c r="F19" s="13">
        <v>1</v>
      </c>
      <c r="G19" s="86">
        <f t="shared" si="7"/>
        <v>9.0909090909090912E-2</v>
      </c>
      <c r="H19" s="13"/>
      <c r="I19" s="35">
        <f t="shared" si="4"/>
        <v>0</v>
      </c>
      <c r="J19" s="23">
        <f t="shared" si="5"/>
        <v>1</v>
      </c>
      <c r="K19" s="35">
        <f t="shared" si="8"/>
        <v>5.2631578947368418E-2</v>
      </c>
    </row>
    <row r="20" spans="1:11">
      <c r="A20" s="3"/>
      <c r="B20" s="130" t="s">
        <v>38</v>
      </c>
      <c r="C20" s="131"/>
      <c r="D20" s="13">
        <v>1</v>
      </c>
      <c r="E20" s="34">
        <f t="shared" si="6"/>
        <v>0.25</v>
      </c>
      <c r="F20" s="13">
        <v>4</v>
      </c>
      <c r="G20" s="35">
        <f t="shared" si="7"/>
        <v>0.36363636363636365</v>
      </c>
      <c r="H20" s="13"/>
      <c r="I20" s="35">
        <f t="shared" si="4"/>
        <v>0</v>
      </c>
      <c r="J20" s="23">
        <f t="shared" si="5"/>
        <v>5</v>
      </c>
      <c r="K20" s="35">
        <f t="shared" si="8"/>
        <v>0.26315789473684209</v>
      </c>
    </row>
    <row r="21" spans="1:11">
      <c r="A21" s="3"/>
      <c r="B21" s="130" t="s">
        <v>24</v>
      </c>
      <c r="C21" s="131"/>
      <c r="D21" s="13">
        <v>1</v>
      </c>
      <c r="E21" s="34">
        <f t="shared" si="6"/>
        <v>0.25</v>
      </c>
      <c r="F21" s="13"/>
      <c r="G21" s="86">
        <f t="shared" si="7"/>
        <v>0</v>
      </c>
      <c r="H21" s="13"/>
      <c r="I21" s="35">
        <f t="shared" si="4"/>
        <v>0</v>
      </c>
      <c r="J21" s="23">
        <f t="shared" si="5"/>
        <v>1</v>
      </c>
      <c r="K21" s="35">
        <f t="shared" si="8"/>
        <v>5.2631578947368418E-2</v>
      </c>
    </row>
    <row r="22" spans="1:11">
      <c r="A22" s="3"/>
      <c r="B22" s="130" t="s">
        <v>65</v>
      </c>
      <c r="C22" s="131"/>
      <c r="D22" s="13"/>
      <c r="E22" s="34">
        <f t="shared" si="6"/>
        <v>0</v>
      </c>
      <c r="F22" s="13"/>
      <c r="G22" s="14">
        <f t="shared" si="7"/>
        <v>0</v>
      </c>
      <c r="H22" s="13"/>
      <c r="I22" s="14">
        <f t="shared" si="4"/>
        <v>0</v>
      </c>
      <c r="J22" s="23">
        <f t="shared" si="5"/>
        <v>0</v>
      </c>
      <c r="K22" s="35">
        <f t="shared" si="8"/>
        <v>0</v>
      </c>
    </row>
    <row r="23" spans="1:11">
      <c r="A23" s="3"/>
      <c r="B23" s="130" t="s">
        <v>66</v>
      </c>
      <c r="C23" s="131"/>
      <c r="D23" s="13"/>
      <c r="E23" s="83">
        <f t="shared" si="6"/>
        <v>0</v>
      </c>
      <c r="F23" s="13"/>
      <c r="G23" s="14">
        <f t="shared" si="7"/>
        <v>0</v>
      </c>
      <c r="H23" s="13"/>
      <c r="I23" s="14">
        <f t="shared" si="4"/>
        <v>0</v>
      </c>
      <c r="J23" s="23">
        <f t="shared" si="5"/>
        <v>0</v>
      </c>
      <c r="K23" s="35">
        <f t="shared" si="8"/>
        <v>0</v>
      </c>
    </row>
    <row r="24" spans="1:11">
      <c r="A24" s="3"/>
      <c r="B24" s="130" t="s">
        <v>25</v>
      </c>
      <c r="C24" s="131"/>
      <c r="D24" s="13"/>
      <c r="E24" s="34">
        <f t="shared" si="6"/>
        <v>0</v>
      </c>
      <c r="F24" s="13"/>
      <c r="G24" s="14">
        <f t="shared" si="7"/>
        <v>0</v>
      </c>
      <c r="H24" s="13"/>
      <c r="I24" s="14">
        <f t="shared" si="4"/>
        <v>0</v>
      </c>
      <c r="J24" s="23">
        <f t="shared" si="5"/>
        <v>0</v>
      </c>
      <c r="K24" s="35">
        <f t="shared" si="8"/>
        <v>0</v>
      </c>
    </row>
    <row r="25" spans="1:11">
      <c r="A25" s="3"/>
      <c r="B25" s="130" t="s">
        <v>67</v>
      </c>
      <c r="C25" s="131"/>
      <c r="D25" s="13"/>
      <c r="E25" s="34">
        <f t="shared" si="6"/>
        <v>0</v>
      </c>
      <c r="F25" s="13"/>
      <c r="G25" s="14">
        <f t="shared" si="7"/>
        <v>0</v>
      </c>
      <c r="H25" s="13"/>
      <c r="I25" s="14">
        <f t="shared" si="4"/>
        <v>0</v>
      </c>
      <c r="J25" s="23">
        <f t="shared" si="5"/>
        <v>0</v>
      </c>
      <c r="K25" s="35">
        <f t="shared" si="8"/>
        <v>0</v>
      </c>
    </row>
    <row r="26" spans="1:11">
      <c r="A26" s="3"/>
      <c r="B26" s="130" t="s">
        <v>26</v>
      </c>
      <c r="C26" s="131"/>
      <c r="D26" s="13"/>
      <c r="E26" s="34">
        <f t="shared" si="6"/>
        <v>0</v>
      </c>
      <c r="F26" s="13"/>
      <c r="G26" s="14">
        <f t="shared" si="7"/>
        <v>0</v>
      </c>
      <c r="H26" s="13"/>
      <c r="I26" s="14">
        <f t="shared" si="4"/>
        <v>0</v>
      </c>
      <c r="J26" s="23">
        <f t="shared" si="5"/>
        <v>0</v>
      </c>
      <c r="K26" s="35">
        <f t="shared" si="8"/>
        <v>0</v>
      </c>
    </row>
    <row r="27" spans="1:11">
      <c r="A27" s="3"/>
      <c r="B27" s="130" t="s">
        <v>27</v>
      </c>
      <c r="C27" s="131"/>
      <c r="D27" s="13"/>
      <c r="E27" s="34">
        <f t="shared" si="6"/>
        <v>0</v>
      </c>
      <c r="F27" s="13"/>
      <c r="G27" s="14">
        <f t="shared" si="7"/>
        <v>0</v>
      </c>
      <c r="H27" s="13"/>
      <c r="I27" s="14">
        <f t="shared" si="4"/>
        <v>0</v>
      </c>
      <c r="J27" s="23">
        <f t="shared" si="5"/>
        <v>0</v>
      </c>
      <c r="K27" s="35">
        <f t="shared" si="8"/>
        <v>0</v>
      </c>
    </row>
    <row r="28" spans="1:11">
      <c r="A28" s="3"/>
      <c r="B28" s="130" t="s">
        <v>28</v>
      </c>
      <c r="C28" s="131"/>
      <c r="D28" s="13"/>
      <c r="E28" s="34">
        <f t="shared" si="6"/>
        <v>0</v>
      </c>
      <c r="F28" s="13"/>
      <c r="G28" s="14">
        <f t="shared" si="7"/>
        <v>0</v>
      </c>
      <c r="H28" s="13"/>
      <c r="I28" s="14">
        <f t="shared" si="4"/>
        <v>0</v>
      </c>
      <c r="J28" s="23">
        <f t="shared" si="5"/>
        <v>0</v>
      </c>
      <c r="K28" s="35">
        <f t="shared" si="8"/>
        <v>0</v>
      </c>
    </row>
    <row r="29" spans="1:11">
      <c r="A29" s="3"/>
      <c r="B29" s="130" t="s">
        <v>68</v>
      </c>
      <c r="C29" s="131"/>
      <c r="D29" s="13"/>
      <c r="E29" s="34">
        <f t="shared" si="6"/>
        <v>0</v>
      </c>
      <c r="F29" s="13"/>
      <c r="G29" s="14">
        <f t="shared" si="7"/>
        <v>0</v>
      </c>
      <c r="H29" s="13"/>
      <c r="I29" s="14">
        <f t="shared" si="4"/>
        <v>0</v>
      </c>
      <c r="J29" s="23">
        <f t="shared" si="5"/>
        <v>0</v>
      </c>
      <c r="K29" s="35">
        <f t="shared" si="8"/>
        <v>0</v>
      </c>
    </row>
    <row r="30" spans="1:11">
      <c r="A30" s="3"/>
      <c r="B30" s="130" t="s">
        <v>69</v>
      </c>
      <c r="C30" s="131"/>
      <c r="D30" s="13"/>
      <c r="E30" s="34">
        <f t="shared" si="6"/>
        <v>0</v>
      </c>
      <c r="F30" s="13"/>
      <c r="G30" s="14">
        <f t="shared" si="7"/>
        <v>0</v>
      </c>
      <c r="H30" s="13"/>
      <c r="I30" s="14">
        <f t="shared" si="4"/>
        <v>0</v>
      </c>
      <c r="J30" s="23">
        <f t="shared" si="5"/>
        <v>0</v>
      </c>
      <c r="K30" s="35">
        <f t="shared" si="8"/>
        <v>0</v>
      </c>
    </row>
    <row r="31" spans="1:11">
      <c r="A31" s="3"/>
      <c r="B31" s="130" t="s">
        <v>29</v>
      </c>
      <c r="C31" s="131"/>
      <c r="D31" s="13"/>
      <c r="E31" s="34">
        <f t="shared" si="6"/>
        <v>0</v>
      </c>
      <c r="F31" s="13"/>
      <c r="G31" s="14">
        <f t="shared" si="7"/>
        <v>0</v>
      </c>
      <c r="H31" s="13"/>
      <c r="I31" s="14">
        <f t="shared" si="4"/>
        <v>0</v>
      </c>
      <c r="J31" s="23">
        <f t="shared" si="5"/>
        <v>0</v>
      </c>
      <c r="K31" s="35">
        <f t="shared" si="8"/>
        <v>0</v>
      </c>
    </row>
    <row r="32" spans="1:11">
      <c r="A32" s="3"/>
      <c r="B32" s="130" t="s">
        <v>30</v>
      </c>
      <c r="C32" s="131"/>
      <c r="D32" s="13"/>
      <c r="E32" s="34">
        <f t="shared" si="6"/>
        <v>0</v>
      </c>
      <c r="F32" s="13"/>
      <c r="G32" s="14">
        <f t="shared" si="7"/>
        <v>0</v>
      </c>
      <c r="H32" s="13"/>
      <c r="I32" s="14">
        <f t="shared" si="4"/>
        <v>0</v>
      </c>
      <c r="J32" s="23">
        <f t="shared" si="5"/>
        <v>0</v>
      </c>
      <c r="K32" s="35">
        <f t="shared" si="8"/>
        <v>0</v>
      </c>
    </row>
    <row r="33" spans="1:11">
      <c r="A33" s="3"/>
      <c r="B33" s="130" t="s">
        <v>31</v>
      </c>
      <c r="C33" s="131"/>
      <c r="D33" s="13"/>
      <c r="E33" s="34">
        <f t="shared" si="6"/>
        <v>0</v>
      </c>
      <c r="F33" s="13">
        <v>3</v>
      </c>
      <c r="G33" s="14">
        <f t="shared" si="7"/>
        <v>0.27272727272727271</v>
      </c>
      <c r="H33" s="13"/>
      <c r="I33" s="35">
        <f t="shared" si="4"/>
        <v>0</v>
      </c>
      <c r="J33" s="23">
        <f t="shared" si="5"/>
        <v>3</v>
      </c>
      <c r="K33" s="35">
        <f>J33/$J$39</f>
        <v>0.15789473684210525</v>
      </c>
    </row>
    <row r="34" spans="1:11">
      <c r="A34" s="3"/>
      <c r="B34" s="130" t="s">
        <v>70</v>
      </c>
      <c r="C34" s="131"/>
      <c r="D34" s="13"/>
      <c r="E34" s="34">
        <f t="shared" si="6"/>
        <v>0</v>
      </c>
      <c r="F34" s="13">
        <v>1</v>
      </c>
      <c r="G34" s="14">
        <f t="shared" si="7"/>
        <v>9.0909090909090912E-2</v>
      </c>
      <c r="H34" s="13"/>
      <c r="I34" s="35">
        <f t="shared" si="4"/>
        <v>0</v>
      </c>
      <c r="J34" s="23">
        <f t="shared" si="5"/>
        <v>1</v>
      </c>
      <c r="K34" s="35">
        <f t="shared" si="8"/>
        <v>5.2631578947368418E-2</v>
      </c>
    </row>
    <row r="35" spans="1:11">
      <c r="A35" s="3"/>
      <c r="B35" s="130" t="s">
        <v>32</v>
      </c>
      <c r="C35" s="131"/>
      <c r="D35" s="13"/>
      <c r="E35" s="34">
        <f t="shared" si="6"/>
        <v>0</v>
      </c>
      <c r="F35" s="13"/>
      <c r="G35" s="14">
        <f t="shared" si="7"/>
        <v>0</v>
      </c>
      <c r="H35" s="13"/>
      <c r="I35" s="14">
        <f t="shared" si="4"/>
        <v>0</v>
      </c>
      <c r="J35" s="23">
        <f t="shared" si="5"/>
        <v>0</v>
      </c>
      <c r="K35" s="35">
        <f t="shared" si="8"/>
        <v>0</v>
      </c>
    </row>
    <row r="36" spans="1:11">
      <c r="A36" s="3"/>
      <c r="B36" s="130" t="s">
        <v>33</v>
      </c>
      <c r="C36" s="131"/>
      <c r="D36" s="13">
        <v>1</v>
      </c>
      <c r="E36" s="83">
        <f t="shared" si="6"/>
        <v>0.25</v>
      </c>
      <c r="F36" s="13">
        <v>1</v>
      </c>
      <c r="G36" s="86">
        <f t="shared" si="7"/>
        <v>9.0909090909090912E-2</v>
      </c>
      <c r="H36" s="13">
        <v>1</v>
      </c>
      <c r="I36" s="35">
        <f t="shared" si="4"/>
        <v>0.25</v>
      </c>
      <c r="J36" s="23">
        <f t="shared" si="5"/>
        <v>3</v>
      </c>
      <c r="K36" s="35">
        <f t="shared" si="8"/>
        <v>0.15789473684210525</v>
      </c>
    </row>
    <row r="37" spans="1:11">
      <c r="A37" s="3"/>
      <c r="B37" s="130" t="s">
        <v>34</v>
      </c>
      <c r="C37" s="131"/>
      <c r="D37" s="13"/>
      <c r="E37" s="34">
        <f t="shared" si="6"/>
        <v>0</v>
      </c>
      <c r="F37" s="13"/>
      <c r="G37" s="35">
        <f t="shared" si="7"/>
        <v>0</v>
      </c>
      <c r="H37" s="13"/>
      <c r="I37" s="14">
        <f t="shared" si="4"/>
        <v>0</v>
      </c>
      <c r="J37" s="23">
        <f t="shared" si="5"/>
        <v>0</v>
      </c>
      <c r="K37" s="35">
        <f t="shared" si="8"/>
        <v>0</v>
      </c>
    </row>
    <row r="38" spans="1:11" ht="14.25" thickBot="1">
      <c r="A38" s="3"/>
      <c r="B38" s="136" t="s">
        <v>35</v>
      </c>
      <c r="C38" s="137"/>
      <c r="D38" s="97"/>
      <c r="E38" s="44">
        <f t="shared" si="6"/>
        <v>0</v>
      </c>
      <c r="F38" s="97">
        <v>1</v>
      </c>
      <c r="G38" s="7">
        <f t="shared" si="7"/>
        <v>9.0909090909090912E-2</v>
      </c>
      <c r="H38" s="50">
        <v>1</v>
      </c>
      <c r="I38" s="15">
        <f t="shared" si="4"/>
        <v>0.25</v>
      </c>
      <c r="J38" s="42">
        <f t="shared" si="5"/>
        <v>2</v>
      </c>
      <c r="K38" s="7">
        <f t="shared" si="8"/>
        <v>0.10526315789473684</v>
      </c>
    </row>
    <row r="39" spans="1:11" ht="14.25" thickTop="1">
      <c r="A39" s="3"/>
      <c r="B39" s="123" t="s">
        <v>40</v>
      </c>
      <c r="C39" s="124"/>
      <c r="D39" s="22">
        <f>SUM(D15:D38)</f>
        <v>4</v>
      </c>
      <c r="E39" s="84" t="s">
        <v>56</v>
      </c>
      <c r="F39" s="22">
        <f>SUM(F15:F38)</f>
        <v>11</v>
      </c>
      <c r="G39" s="85" t="s">
        <v>57</v>
      </c>
      <c r="H39" s="11">
        <f>SUM(H15:H38)</f>
        <v>4</v>
      </c>
      <c r="I39" s="16" t="s">
        <v>56</v>
      </c>
      <c r="J39" s="22">
        <f>SUM(J15:J38)</f>
        <v>19</v>
      </c>
      <c r="K39" s="87" t="s">
        <v>56</v>
      </c>
    </row>
    <row r="40" spans="1:11">
      <c r="A40" s="3"/>
      <c r="B40" s="25"/>
      <c r="C40" s="25"/>
      <c r="D40" s="25"/>
      <c r="E40" s="26"/>
      <c r="F40" s="25"/>
      <c r="G40" s="26"/>
      <c r="H40" s="25"/>
      <c r="I40" s="26"/>
      <c r="J40" s="25"/>
      <c r="K40" s="26"/>
    </row>
    <row r="41" spans="1:11">
      <c r="B41" s="47" t="s">
        <v>52</v>
      </c>
      <c r="C41" s="47"/>
      <c r="D41" s="47"/>
      <c r="E41" s="47"/>
      <c r="F41" s="47"/>
      <c r="G41" s="47"/>
      <c r="H41" s="47"/>
      <c r="I41" s="118"/>
    </row>
    <row r="42" spans="1:11">
      <c r="B42" s="92"/>
      <c r="C42" s="96" t="s">
        <v>54</v>
      </c>
      <c r="D42" s="48" t="s">
        <v>10</v>
      </c>
      <c r="E42" s="49"/>
      <c r="F42" s="49"/>
      <c r="G42" s="50" t="s">
        <v>11</v>
      </c>
      <c r="H42" s="138" t="s">
        <v>2</v>
      </c>
      <c r="I42" s="3"/>
    </row>
    <row r="43" spans="1:11" ht="14.25" thickBot="1">
      <c r="B43" s="93" t="s">
        <v>55</v>
      </c>
      <c r="C43" s="94"/>
      <c r="D43" s="41" t="s">
        <v>13</v>
      </c>
      <c r="E43" s="110" t="s">
        <v>14</v>
      </c>
      <c r="F43" s="110" t="s">
        <v>15</v>
      </c>
      <c r="G43" s="41" t="s">
        <v>12</v>
      </c>
      <c r="H43" s="139"/>
    </row>
    <row r="44" spans="1:11" ht="14.25" thickTop="1">
      <c r="B44" s="145" t="s">
        <v>59</v>
      </c>
      <c r="C44" s="146"/>
      <c r="D44" s="72">
        <v>3</v>
      </c>
      <c r="E44" s="108"/>
      <c r="F44" s="108"/>
      <c r="G44" s="73"/>
      <c r="H44" s="72">
        <f>SUM(D44:G44)</f>
        <v>3</v>
      </c>
    </row>
    <row r="45" spans="1:11">
      <c r="B45" s="70" t="s">
        <v>60</v>
      </c>
      <c r="C45" s="71"/>
      <c r="D45" s="75">
        <v>5</v>
      </c>
      <c r="E45" s="109">
        <v>1</v>
      </c>
      <c r="F45" s="109"/>
      <c r="G45" s="74"/>
      <c r="H45" s="75">
        <f>SUM(D45:G45)</f>
        <v>6</v>
      </c>
    </row>
    <row r="46" spans="1:11" ht="14.25" thickBot="1">
      <c r="B46" s="147" t="s">
        <v>61</v>
      </c>
      <c r="C46" s="148"/>
      <c r="D46" s="77">
        <v>3</v>
      </c>
      <c r="E46" s="110"/>
      <c r="F46" s="110"/>
      <c r="G46" s="76"/>
      <c r="H46" s="77">
        <f>SUM(D46:G46)</f>
        <v>3</v>
      </c>
    </row>
    <row r="47" spans="1:11" ht="14.25" thickTop="1">
      <c r="B47" s="145" t="s">
        <v>7</v>
      </c>
      <c r="C47" s="146"/>
      <c r="D47" s="72">
        <f>SUM(D44:D46)</f>
        <v>11</v>
      </c>
      <c r="E47" s="108">
        <f>SUM(E44:E46)</f>
        <v>1</v>
      </c>
      <c r="F47" s="73">
        <f>SUM(F44:F46)</f>
        <v>0</v>
      </c>
      <c r="G47" s="73">
        <f>SUM(G44:G46)</f>
        <v>0</v>
      </c>
      <c r="H47" s="72">
        <f>SUM(H44:H46)</f>
        <v>12</v>
      </c>
    </row>
    <row r="49" spans="2:11">
      <c r="B49" s="4" t="s">
        <v>19</v>
      </c>
      <c r="C49" s="5"/>
      <c r="D49" s="5"/>
      <c r="E49" s="5"/>
      <c r="F49" s="5"/>
    </row>
    <row r="50" spans="2:11">
      <c r="B50" s="92"/>
      <c r="C50" s="96" t="s">
        <v>55</v>
      </c>
      <c r="D50" s="79" t="s">
        <v>37</v>
      </c>
      <c r="E50" s="51"/>
      <c r="F50" s="45" t="s">
        <v>60</v>
      </c>
      <c r="G50" s="79"/>
      <c r="H50" s="45" t="s">
        <v>58</v>
      </c>
      <c r="I50" s="51"/>
      <c r="J50" s="45" t="s">
        <v>16</v>
      </c>
      <c r="K50" s="51"/>
    </row>
    <row r="51" spans="2:11" ht="14.25" thickBot="1">
      <c r="B51" s="93" t="s">
        <v>54</v>
      </c>
      <c r="C51" s="95"/>
      <c r="D51" s="29" t="s">
        <v>17</v>
      </c>
      <c r="E51" s="106" t="s">
        <v>18</v>
      </c>
      <c r="F51" s="106" t="s">
        <v>17</v>
      </c>
      <c r="G51" s="29" t="s">
        <v>18</v>
      </c>
      <c r="H51" s="27" t="s">
        <v>17</v>
      </c>
      <c r="I51" s="33" t="s">
        <v>18</v>
      </c>
      <c r="J51" s="28" t="s">
        <v>17</v>
      </c>
      <c r="K51" s="107" t="s">
        <v>18</v>
      </c>
    </row>
    <row r="52" spans="2:11" ht="14.25" thickTop="1">
      <c r="B52" s="134" t="s">
        <v>21</v>
      </c>
      <c r="C52" s="140" t="s">
        <v>41</v>
      </c>
      <c r="D52" s="121"/>
      <c r="E52" s="113">
        <f t="shared" ref="E52:E58" si="9">D52/$D$59</f>
        <v>0</v>
      </c>
      <c r="F52" s="108">
        <v>2</v>
      </c>
      <c r="G52" s="12">
        <f t="shared" ref="G52:G58" si="10">F52/$F$59</f>
        <v>0.4</v>
      </c>
      <c r="H52" s="31">
        <v>1</v>
      </c>
      <c r="I52" s="12">
        <f t="shared" ref="I52:I58" si="11">H52/$H$59</f>
        <v>0.33333333333333331</v>
      </c>
      <c r="J52" s="22">
        <f>H52+F52+D52</f>
        <v>3</v>
      </c>
      <c r="K52" s="87">
        <f t="shared" ref="K52:K58" si="12">J52/$J$59</f>
        <v>0.27272727272727271</v>
      </c>
    </row>
    <row r="53" spans="2:11">
      <c r="B53" s="135"/>
      <c r="C53" s="141" t="s">
        <v>42</v>
      </c>
      <c r="D53" s="37">
        <v>2</v>
      </c>
      <c r="E53" s="111">
        <f t="shared" si="9"/>
        <v>0.66666666666666663</v>
      </c>
      <c r="F53" s="109">
        <v>1</v>
      </c>
      <c r="G53" s="14">
        <f t="shared" si="10"/>
        <v>0.2</v>
      </c>
      <c r="H53" s="32">
        <v>1</v>
      </c>
      <c r="I53" s="14">
        <f t="shared" si="11"/>
        <v>0.33333333333333331</v>
      </c>
      <c r="J53" s="23">
        <f>H53+F53+D53</f>
        <v>4</v>
      </c>
      <c r="K53" s="86">
        <f t="shared" si="12"/>
        <v>0.36363636363636365</v>
      </c>
    </row>
    <row r="54" spans="2:11">
      <c r="B54" s="135"/>
      <c r="C54" s="142" t="s">
        <v>43</v>
      </c>
      <c r="D54" s="120">
        <v>1</v>
      </c>
      <c r="E54" s="114">
        <f t="shared" si="9"/>
        <v>0.33333333333333331</v>
      </c>
      <c r="F54" s="109">
        <v>2</v>
      </c>
      <c r="G54" s="14">
        <f t="shared" si="10"/>
        <v>0.4</v>
      </c>
      <c r="H54" s="30">
        <v>1</v>
      </c>
      <c r="I54" s="14">
        <f t="shared" si="11"/>
        <v>0.33333333333333331</v>
      </c>
      <c r="J54" s="23">
        <f>H54+F54+D54</f>
        <v>4</v>
      </c>
      <c r="K54" s="86">
        <f t="shared" si="12"/>
        <v>0.36363636363636365</v>
      </c>
    </row>
    <row r="55" spans="2:11">
      <c r="B55" s="135"/>
      <c r="C55" s="142" t="s">
        <v>44</v>
      </c>
      <c r="D55" s="29"/>
      <c r="E55" s="111">
        <f t="shared" si="9"/>
        <v>0</v>
      </c>
      <c r="F55" s="109"/>
      <c r="G55" s="17">
        <f t="shared" si="10"/>
        <v>0</v>
      </c>
      <c r="H55" s="32"/>
      <c r="I55" s="17">
        <f t="shared" si="11"/>
        <v>0</v>
      </c>
      <c r="J55" s="23"/>
      <c r="K55" s="112">
        <f t="shared" si="12"/>
        <v>0</v>
      </c>
    </row>
    <row r="56" spans="2:11">
      <c r="B56" s="135"/>
      <c r="C56" s="142" t="s">
        <v>45</v>
      </c>
      <c r="D56" s="122"/>
      <c r="E56" s="111">
        <f t="shared" si="9"/>
        <v>0</v>
      </c>
      <c r="F56" s="109"/>
      <c r="G56" s="14">
        <f t="shared" si="10"/>
        <v>0</v>
      </c>
      <c r="H56" s="30"/>
      <c r="I56" s="14">
        <f t="shared" si="11"/>
        <v>0</v>
      </c>
      <c r="J56" s="23"/>
      <c r="K56" s="86">
        <f t="shared" si="12"/>
        <v>0</v>
      </c>
    </row>
    <row r="57" spans="2:11">
      <c r="B57" s="135"/>
      <c r="C57" s="142" t="s">
        <v>46</v>
      </c>
      <c r="D57" s="122"/>
      <c r="E57" s="111">
        <f t="shared" si="9"/>
        <v>0</v>
      </c>
      <c r="F57" s="109"/>
      <c r="G57" s="14">
        <f t="shared" si="10"/>
        <v>0</v>
      </c>
      <c r="H57" s="30"/>
      <c r="I57" s="14">
        <f t="shared" si="11"/>
        <v>0</v>
      </c>
      <c r="J57" s="23"/>
      <c r="K57" s="86">
        <f t="shared" si="12"/>
        <v>0</v>
      </c>
    </row>
    <row r="58" spans="2:11" ht="14.25" thickBot="1">
      <c r="B58" s="135"/>
      <c r="C58" s="143" t="s">
        <v>47</v>
      </c>
      <c r="D58" s="8"/>
      <c r="E58" s="116">
        <f t="shared" si="9"/>
        <v>0</v>
      </c>
      <c r="F58" s="110"/>
      <c r="G58" s="19">
        <f t="shared" si="10"/>
        <v>0</v>
      </c>
      <c r="H58" s="18"/>
      <c r="I58" s="19">
        <f t="shared" si="11"/>
        <v>0</v>
      </c>
      <c r="J58" s="23"/>
      <c r="K58" s="117">
        <f t="shared" si="12"/>
        <v>0</v>
      </c>
    </row>
    <row r="59" spans="2:11" ht="15" thickTop="1" thickBot="1">
      <c r="B59" s="135"/>
      <c r="C59" s="144" t="s">
        <v>36</v>
      </c>
      <c r="D59" s="9">
        <f>SUM(D52:D58)</f>
        <v>3</v>
      </c>
      <c r="E59" s="115" t="s">
        <v>56</v>
      </c>
      <c r="F59" s="108">
        <f>SUM(F52:F58)</f>
        <v>5</v>
      </c>
      <c r="G59" s="21" t="s">
        <v>56</v>
      </c>
      <c r="H59" s="20">
        <f>SUM(H52:H58)</f>
        <v>3</v>
      </c>
      <c r="I59" s="21" t="s">
        <v>56</v>
      </c>
      <c r="J59" s="10">
        <f>SUM(J52:J58)</f>
        <v>11</v>
      </c>
      <c r="K59" s="119" t="s">
        <v>56</v>
      </c>
    </row>
    <row r="60" spans="2:11" ht="14.25" thickTop="1">
      <c r="B60" s="52" t="s">
        <v>20</v>
      </c>
      <c r="C60" s="53"/>
      <c r="D60" s="22">
        <v>0</v>
      </c>
      <c r="E60" s="113" t="s">
        <v>56</v>
      </c>
      <c r="F60" s="108">
        <v>1</v>
      </c>
      <c r="G60" s="12" t="s">
        <v>56</v>
      </c>
      <c r="H60" s="31">
        <v>1</v>
      </c>
      <c r="I60" s="12" t="s">
        <v>56</v>
      </c>
      <c r="J60" s="22">
        <f>H60+F60+D60</f>
        <v>2</v>
      </c>
      <c r="K60" s="87" t="s">
        <v>56</v>
      </c>
    </row>
  </sheetData>
  <mergeCells count="32">
    <mergeCell ref="H42:H43"/>
    <mergeCell ref="B52:B59"/>
    <mergeCell ref="B39:C39"/>
    <mergeCell ref="B37:C37"/>
    <mergeCell ref="B38:C38"/>
    <mergeCell ref="B35:C35"/>
    <mergeCell ref="B36:C36"/>
    <mergeCell ref="B33:C33"/>
    <mergeCell ref="B34:C34"/>
    <mergeCell ref="B31:C31"/>
    <mergeCell ref="B32:C32"/>
    <mergeCell ref="B29:C29"/>
    <mergeCell ref="B30:C30"/>
    <mergeCell ref="B27:C27"/>
    <mergeCell ref="B28:C28"/>
    <mergeCell ref="B25:C25"/>
    <mergeCell ref="B26:C26"/>
    <mergeCell ref="B23:C23"/>
    <mergeCell ref="B24:C24"/>
    <mergeCell ref="B21:C21"/>
    <mergeCell ref="B22:C22"/>
    <mergeCell ref="B19:C19"/>
    <mergeCell ref="B20:C20"/>
    <mergeCell ref="B17:C17"/>
    <mergeCell ref="B18:C18"/>
    <mergeCell ref="B7:C7"/>
    <mergeCell ref="B8:C8"/>
    <mergeCell ref="I5:I6"/>
    <mergeCell ref="B15:C15"/>
    <mergeCell ref="B16:C16"/>
    <mergeCell ref="B9:C9"/>
    <mergeCell ref="B10:C10"/>
  </mergeCells>
  <phoneticPr fontId="1"/>
  <printOptions horizontalCentered="1"/>
  <pageMargins left="0.78740157480314965" right="0.78740157480314965" top="0.59055118110236227" bottom="0.59055118110236227" header="0.39370078740157483" footer="0.3937007874015748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労働争議調整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高知県</dc:creator>
  <cp:lastModifiedBy>402493</cp:lastModifiedBy>
  <cp:lastPrinted>2017-09-13T06:57:09Z</cp:lastPrinted>
  <dcterms:created xsi:type="dcterms:W3CDTF">2010-11-22T04:41:36Z</dcterms:created>
  <dcterms:modified xsi:type="dcterms:W3CDTF">2017-09-13T07:00:26Z</dcterms:modified>
</cp:coreProperties>
</file>