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770" windowHeight="4725" activeTab="0"/>
  </bookViews>
  <sheets>
    <sheet name="M38-04-056F" sheetId="1" r:id="rId1"/>
  </sheets>
  <definedNames>
    <definedName name="_xlnm.Print_Titles" localSheetId="0">'M38-04-056F'!$A:$A</definedName>
  </definedNames>
  <calcPr fullCalcOnLoad="1"/>
</workbook>
</file>

<file path=xl/sharedStrings.xml><?xml version="1.0" encoding="utf-8"?>
<sst xmlns="http://schemas.openxmlformats.org/spreadsheetml/2006/main" count="137" uniqueCount="52">
  <si>
    <t>合計</t>
  </si>
  <si>
    <t>郡市別</t>
  </si>
  <si>
    <t>-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</si>
  <si>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</si>
  <si>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</si>
  <si>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</si>
  <si>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</si>
  <si>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</si>
  <si>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</si>
  <si>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</si>
  <si>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</si>
  <si>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計</t>
  </si>
  <si>
    <t>－</t>
  </si>
  <si>
    <t>３７年</t>
  </si>
  <si>
    <t>農業</t>
  </si>
  <si>
    <t>暦年内</t>
  </si>
  <si>
    <t xml:space="preserve">町  </t>
  </si>
  <si>
    <t>第５６  麦</t>
  </si>
  <si>
    <t>作付反別</t>
  </si>
  <si>
    <t>大麦</t>
  </si>
  <si>
    <t>小麦</t>
  </si>
  <si>
    <t>田</t>
  </si>
  <si>
    <t>畑</t>
  </si>
  <si>
    <t>-</t>
  </si>
  <si>
    <t>収穫高</t>
  </si>
  <si>
    <t>石</t>
  </si>
  <si>
    <t>３６年</t>
  </si>
  <si>
    <t>３５年</t>
  </si>
  <si>
    <t>３４年</t>
  </si>
  <si>
    <t>３３年</t>
  </si>
  <si>
    <t>３２年</t>
  </si>
  <si>
    <t>価額</t>
  </si>
  <si>
    <t>一反歩収穫高</t>
  </si>
  <si>
    <t>麦稈</t>
  </si>
  <si>
    <t>大麦</t>
  </si>
  <si>
    <t>小麦</t>
  </si>
  <si>
    <t>計</t>
  </si>
  <si>
    <t>大麦</t>
  </si>
  <si>
    <t>産額</t>
  </si>
  <si>
    <t>価額</t>
  </si>
  <si>
    <t>田</t>
  </si>
  <si>
    <t>畑</t>
  </si>
  <si>
    <t>田</t>
  </si>
  <si>
    <t>円</t>
  </si>
  <si>
    <t>円</t>
  </si>
  <si>
    <t xml:space="preserve">石      </t>
  </si>
  <si>
    <t>貫</t>
  </si>
  <si>
    <t>-</t>
  </si>
  <si>
    <t>－</t>
  </si>
  <si>
    <t>?</t>
  </si>
  <si>
    <t>裸麦</t>
  </si>
  <si>
    <t>裸麦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</si>
</sst>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0"/>
    <numFmt numFmtId="178" formatCode="###,###,##0.0"/>
    <numFmt numFmtId="179" formatCode="0.0_);[Red]\(0.0\)"/>
    <numFmt numFmtId="180" formatCode="###,###,##0.000"/>
    <numFmt numFmtId="181" formatCode="###,###,##0.0000"/>
    <numFmt numFmtId="182" formatCode="###,###,##0.00000"/>
    <numFmt numFmtId="183" formatCode="0.0000_);[Red]\(0.0000\)"/>
    <numFmt numFmtId="184" formatCode="###,###,##0.####"/>
  </numFmts>
  <fonts count="6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178" fontId="3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 horizontal="center"/>
    </xf>
    <xf numFmtId="178" fontId="1" fillId="0" borderId="2" xfId="0" applyNumberFormat="1" applyFont="1" applyBorder="1" applyAlignment="1">
      <alignment/>
    </xf>
    <xf numFmtId="178" fontId="1" fillId="0" borderId="3" xfId="0" applyNumberFormat="1" applyFont="1" applyBorder="1" applyAlignment="1">
      <alignment/>
    </xf>
    <xf numFmtId="178" fontId="1" fillId="0" borderId="4" xfId="0" applyNumberFormat="1" applyFont="1" applyBorder="1" applyAlignment="1">
      <alignment/>
    </xf>
    <xf numFmtId="178" fontId="1" fillId="0" borderId="5" xfId="0" applyNumberFormat="1" applyFont="1" applyBorder="1" applyAlignment="1">
      <alignment/>
    </xf>
    <xf numFmtId="178" fontId="1" fillId="0" borderId="6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/>
    </xf>
    <xf numFmtId="178" fontId="1" fillId="0" borderId="8" xfId="0" applyNumberFormat="1" applyFont="1" applyBorder="1" applyAlignment="1">
      <alignment horizontal="center"/>
    </xf>
    <xf numFmtId="178" fontId="1" fillId="0" borderId="4" xfId="0" applyNumberFormat="1" applyFont="1" applyBorder="1" applyAlignment="1">
      <alignment horizontal="right"/>
    </xf>
    <xf numFmtId="178" fontId="3" fillId="0" borderId="9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right"/>
    </xf>
    <xf numFmtId="178" fontId="1" fillId="0" borderId="7" xfId="0" applyNumberFormat="1" applyFont="1" applyBorder="1" applyAlignment="1">
      <alignment horizontal="center" vertical="center"/>
    </xf>
    <xf numFmtId="178" fontId="1" fillId="0" borderId="5" xfId="0" applyNumberFormat="1" applyFont="1" applyBorder="1" applyAlignment="1">
      <alignment horizontal="right" vertical="center"/>
    </xf>
    <xf numFmtId="176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7" xfId="0" applyNumberFormat="1" applyFont="1" applyBorder="1" applyAlignment="1">
      <alignment horizontal="right"/>
    </xf>
    <xf numFmtId="176" fontId="1" fillId="0" borderId="11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left" vertical="center"/>
    </xf>
    <xf numFmtId="178" fontId="1" fillId="0" borderId="4" xfId="0" applyNumberFormat="1" applyFont="1" applyBorder="1" applyAlignment="1">
      <alignment horizontal="right" vertical="center"/>
    </xf>
    <xf numFmtId="178" fontId="1" fillId="0" borderId="9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13" xfId="0" applyNumberFormat="1" applyFont="1" applyBorder="1" applyAlignment="1">
      <alignment/>
    </xf>
    <xf numFmtId="178" fontId="1" fillId="0" borderId="14" xfId="0" applyNumberFormat="1" applyFont="1" applyBorder="1" applyAlignment="1">
      <alignment horizontal="right" vertical="center"/>
    </xf>
    <xf numFmtId="178" fontId="1" fillId="0" borderId="12" xfId="0" applyNumberFormat="1" applyFont="1" applyBorder="1" applyAlignment="1">
      <alignment/>
    </xf>
    <xf numFmtId="178" fontId="1" fillId="0" borderId="12" xfId="0" applyNumberFormat="1" applyFont="1" applyBorder="1" applyAlignment="1">
      <alignment horizontal="left"/>
    </xf>
    <xf numFmtId="178" fontId="1" fillId="0" borderId="15" xfId="0" applyNumberFormat="1" applyFont="1" applyBorder="1" applyAlignment="1">
      <alignment/>
    </xf>
    <xf numFmtId="176" fontId="1" fillId="0" borderId="5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 horizontal="right"/>
    </xf>
    <xf numFmtId="180" fontId="1" fillId="0" borderId="4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80" fontId="1" fillId="0" borderId="7" xfId="0" applyNumberFormat="1" applyFont="1" applyBorder="1" applyAlignment="1">
      <alignment horizontal="right"/>
    </xf>
    <xf numFmtId="180" fontId="1" fillId="0" borderId="7" xfId="0" applyNumberFormat="1" applyFont="1" applyBorder="1" applyAlignment="1">
      <alignment/>
    </xf>
    <xf numFmtId="176" fontId="1" fillId="0" borderId="16" xfId="0" applyNumberFormat="1" applyFont="1" applyBorder="1" applyAlignment="1">
      <alignment/>
    </xf>
    <xf numFmtId="176" fontId="1" fillId="0" borderId="18" xfId="0" applyNumberFormat="1" applyFont="1" applyBorder="1" applyAlignment="1">
      <alignment/>
    </xf>
    <xf numFmtId="180" fontId="1" fillId="0" borderId="14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/>
    </xf>
    <xf numFmtId="180" fontId="1" fillId="0" borderId="5" xfId="0" applyNumberFormat="1" applyFont="1" applyBorder="1" applyAlignment="1">
      <alignment/>
    </xf>
    <xf numFmtId="180" fontId="1" fillId="0" borderId="9" xfId="0" applyNumberFormat="1" applyFont="1" applyBorder="1" applyAlignment="1">
      <alignment/>
    </xf>
    <xf numFmtId="180" fontId="1" fillId="0" borderId="5" xfId="0" applyNumberFormat="1" applyFont="1" applyBorder="1" applyAlignment="1">
      <alignment horizontal="right" vertical="center"/>
    </xf>
    <xf numFmtId="176" fontId="1" fillId="0" borderId="5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14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0" xfId="0" applyNumberFormat="1" applyFont="1" applyBorder="1" applyAlignment="1">
      <alignment horizontal="right"/>
    </xf>
    <xf numFmtId="178" fontId="1" fillId="0" borderId="12" xfId="0" applyNumberFormat="1" applyFont="1" applyBorder="1" applyAlignment="1">
      <alignment horizontal="left" vertical="center"/>
    </xf>
    <xf numFmtId="178" fontId="1" fillId="0" borderId="20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176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8" xfId="0" applyNumberFormat="1" applyFont="1" applyBorder="1" applyAlignment="1">
      <alignment/>
    </xf>
    <xf numFmtId="180" fontId="1" fillId="0" borderId="1" xfId="0" applyNumberFormat="1" applyFont="1" applyBorder="1" applyAlignment="1">
      <alignment horizontal="right"/>
    </xf>
    <xf numFmtId="180" fontId="1" fillId="0" borderId="1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8" fontId="1" fillId="0" borderId="22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178" fontId="1" fillId="0" borderId="8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16" xfId="0" applyNumberFormat="1" applyFont="1" applyBorder="1" applyAlignment="1">
      <alignment horizontal="center" vertical="center"/>
    </xf>
    <xf numFmtId="178" fontId="1" fillId="0" borderId="10" xfId="0" applyNumberFormat="1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1" fillId="0" borderId="24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1" fillId="0" borderId="26" xfId="0" applyNumberFormat="1" applyFont="1" applyBorder="1" applyAlignment="1">
      <alignment horizontal="center"/>
    </xf>
    <xf numFmtId="178" fontId="1" fillId="0" borderId="27" xfId="0" applyNumberFormat="1" applyFont="1" applyBorder="1" applyAlignment="1">
      <alignment horizontal="center"/>
    </xf>
    <xf numFmtId="178" fontId="1" fillId="0" borderId="6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/>
    </xf>
    <xf numFmtId="178" fontId="5" fillId="0" borderId="8" xfId="0" applyNumberFormat="1" applyFont="1" applyBorder="1" applyAlignment="1">
      <alignment horizontal="center"/>
    </xf>
    <xf numFmtId="178" fontId="3" fillId="0" borderId="9" xfId="0" applyNumberFormat="1" applyFont="1" applyBorder="1" applyAlignment="1">
      <alignment horizontal="center"/>
    </xf>
    <xf numFmtId="178" fontId="1" fillId="0" borderId="23" xfId="0" applyNumberFormat="1" applyFont="1" applyBorder="1" applyAlignment="1">
      <alignment horizontal="center"/>
    </xf>
    <xf numFmtId="178" fontId="4" fillId="0" borderId="8" xfId="0" applyNumberFormat="1" applyFont="1" applyBorder="1" applyAlignment="1">
      <alignment horizontal="center"/>
    </xf>
    <xf numFmtId="178" fontId="1" fillId="0" borderId="28" xfId="0" applyNumberFormat="1" applyFont="1" applyBorder="1" applyAlignment="1">
      <alignment horizontal="center"/>
    </xf>
    <xf numFmtId="178" fontId="1" fillId="0" borderId="8" xfId="0" applyNumberFormat="1" applyFont="1" applyBorder="1" applyAlignment="1">
      <alignment horizontal="center"/>
    </xf>
    <xf numFmtId="178" fontId="1" fillId="0" borderId="29" xfId="0" applyNumberFormat="1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center" vertical="center"/>
    </xf>
    <xf numFmtId="178" fontId="1" fillId="0" borderId="3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2" sqref="A2:A5"/>
    </sheetView>
  </sheetViews>
  <sheetFormatPr defaultColWidth="9.00390625" defaultRowHeight="10.5" customHeight="1"/>
  <cols>
    <col min="1" max="1" width="14.75390625" style="2" customWidth="1"/>
    <col min="2" max="11" width="9.375" style="2" customWidth="1"/>
    <col min="12" max="16384" width="9.125" style="2" customWidth="1"/>
  </cols>
  <sheetData>
    <row r="1" spans="1:10" s="1" customFormat="1" ht="12" customHeight="1">
      <c r="A1" s="1" t="s">
        <v>14</v>
      </c>
      <c r="B1" s="83" t="s">
        <v>17</v>
      </c>
      <c r="C1" s="83"/>
      <c r="D1" s="83"/>
      <c r="E1" s="83"/>
      <c r="F1" s="83"/>
      <c r="G1" s="83"/>
      <c r="H1" s="83"/>
      <c r="I1" s="83"/>
      <c r="J1" s="12" t="s">
        <v>15</v>
      </c>
    </row>
    <row r="2" spans="1:31" ht="10.5" customHeight="1">
      <c r="A2" s="88" t="s">
        <v>1</v>
      </c>
      <c r="B2" s="75" t="s">
        <v>18</v>
      </c>
      <c r="C2" s="73"/>
      <c r="D2" s="73"/>
      <c r="E2" s="73"/>
      <c r="F2" s="73"/>
      <c r="G2" s="73"/>
      <c r="H2" s="73"/>
      <c r="I2" s="73"/>
      <c r="J2" s="74"/>
      <c r="K2" s="75" t="s">
        <v>24</v>
      </c>
      <c r="L2" s="73"/>
      <c r="M2" s="73"/>
      <c r="N2" s="73"/>
      <c r="O2" s="73"/>
      <c r="P2" s="73"/>
      <c r="Q2" s="73"/>
      <c r="R2" s="73"/>
      <c r="S2" s="74"/>
      <c r="T2" s="73" t="s">
        <v>31</v>
      </c>
      <c r="U2" s="73"/>
      <c r="V2" s="73"/>
      <c r="W2" s="74"/>
      <c r="X2" s="75" t="s">
        <v>32</v>
      </c>
      <c r="Y2" s="73"/>
      <c r="Z2" s="73"/>
      <c r="AA2" s="73"/>
      <c r="AB2" s="73"/>
      <c r="AC2" s="74"/>
      <c r="AD2" s="73" t="s">
        <v>33</v>
      </c>
      <c r="AE2" s="76"/>
    </row>
    <row r="3" spans="1:31" ht="10.5" customHeight="1">
      <c r="A3" s="89"/>
      <c r="B3" s="80" t="s">
        <v>19</v>
      </c>
      <c r="C3" s="68"/>
      <c r="D3" s="84" t="s">
        <v>50</v>
      </c>
      <c r="E3" s="85"/>
      <c r="F3" s="66" t="s">
        <v>20</v>
      </c>
      <c r="G3" s="69"/>
      <c r="H3" s="84" t="s">
        <v>11</v>
      </c>
      <c r="I3" s="84"/>
      <c r="J3" s="87"/>
      <c r="K3" s="80" t="s">
        <v>19</v>
      </c>
      <c r="L3" s="68"/>
      <c r="M3" s="84" t="s">
        <v>50</v>
      </c>
      <c r="N3" s="85"/>
      <c r="O3" s="66" t="s">
        <v>20</v>
      </c>
      <c r="P3" s="69"/>
      <c r="Q3" s="86" t="s">
        <v>11</v>
      </c>
      <c r="R3" s="84"/>
      <c r="S3" s="87"/>
      <c r="T3" s="69" t="s">
        <v>34</v>
      </c>
      <c r="U3" s="77" t="s">
        <v>50</v>
      </c>
      <c r="V3" s="77" t="s">
        <v>35</v>
      </c>
      <c r="W3" s="77" t="s">
        <v>36</v>
      </c>
      <c r="X3" s="80" t="s">
        <v>37</v>
      </c>
      <c r="Y3" s="68"/>
      <c r="Z3" s="81" t="s">
        <v>51</v>
      </c>
      <c r="AA3" s="82"/>
      <c r="AB3" s="67" t="s">
        <v>35</v>
      </c>
      <c r="AC3" s="68"/>
      <c r="AD3" s="69" t="s">
        <v>38</v>
      </c>
      <c r="AE3" s="71" t="s">
        <v>39</v>
      </c>
    </row>
    <row r="4" spans="1:31" ht="10.5" customHeight="1">
      <c r="A4" s="89"/>
      <c r="B4" s="33" t="s">
        <v>21</v>
      </c>
      <c r="C4" s="10" t="s">
        <v>22</v>
      </c>
      <c r="D4" s="15" t="s">
        <v>21</v>
      </c>
      <c r="E4" s="10" t="s">
        <v>22</v>
      </c>
      <c r="F4" s="33" t="s">
        <v>21</v>
      </c>
      <c r="G4" s="10" t="s">
        <v>22</v>
      </c>
      <c r="H4" s="15" t="s">
        <v>21</v>
      </c>
      <c r="I4" s="10" t="s">
        <v>22</v>
      </c>
      <c r="J4" s="3" t="s">
        <v>11</v>
      </c>
      <c r="K4" s="15" t="s">
        <v>21</v>
      </c>
      <c r="L4" s="34" t="s">
        <v>22</v>
      </c>
      <c r="M4" s="15" t="s">
        <v>21</v>
      </c>
      <c r="N4" s="10" t="s">
        <v>22</v>
      </c>
      <c r="O4" s="33" t="s">
        <v>21</v>
      </c>
      <c r="P4" s="10" t="s">
        <v>22</v>
      </c>
      <c r="Q4" s="15" t="s">
        <v>21</v>
      </c>
      <c r="R4" s="10" t="s">
        <v>22</v>
      </c>
      <c r="S4" s="3" t="s">
        <v>11</v>
      </c>
      <c r="T4" s="70"/>
      <c r="U4" s="78"/>
      <c r="V4" s="79"/>
      <c r="W4" s="79"/>
      <c r="X4" s="33" t="s">
        <v>40</v>
      </c>
      <c r="Y4" s="10" t="s">
        <v>41</v>
      </c>
      <c r="Z4" s="15" t="s">
        <v>42</v>
      </c>
      <c r="AA4" s="10" t="s">
        <v>41</v>
      </c>
      <c r="AB4" s="15" t="s">
        <v>42</v>
      </c>
      <c r="AC4" s="10" t="s">
        <v>41</v>
      </c>
      <c r="AD4" s="70"/>
      <c r="AE4" s="72"/>
    </row>
    <row r="5" spans="1:31" ht="10.5" customHeight="1">
      <c r="A5" s="90"/>
      <c r="B5" s="8" t="s">
        <v>16</v>
      </c>
      <c r="C5" s="8" t="s">
        <v>16</v>
      </c>
      <c r="D5" s="8" t="s">
        <v>16</v>
      </c>
      <c r="E5" s="8" t="s">
        <v>16</v>
      </c>
      <c r="F5" s="8" t="s">
        <v>16</v>
      </c>
      <c r="G5" s="8" t="s">
        <v>16</v>
      </c>
      <c r="H5" s="8" t="s">
        <v>16</v>
      </c>
      <c r="I5" s="8" t="s">
        <v>16</v>
      </c>
      <c r="J5" s="8" t="s">
        <v>16</v>
      </c>
      <c r="K5" s="8" t="s">
        <v>25</v>
      </c>
      <c r="L5" s="8" t="s">
        <v>25</v>
      </c>
      <c r="M5" s="8" t="s">
        <v>25</v>
      </c>
      <c r="N5" s="8" t="s">
        <v>25</v>
      </c>
      <c r="O5" s="8" t="s">
        <v>25</v>
      </c>
      <c r="P5" s="8" t="s">
        <v>25</v>
      </c>
      <c r="Q5" s="8" t="s">
        <v>25</v>
      </c>
      <c r="R5" s="8" t="s">
        <v>25</v>
      </c>
      <c r="S5" s="8" t="s">
        <v>25</v>
      </c>
      <c r="T5" s="35" t="s">
        <v>44</v>
      </c>
      <c r="U5" s="8" t="s">
        <v>44</v>
      </c>
      <c r="V5" s="8" t="s">
        <v>44</v>
      </c>
      <c r="W5" s="8" t="s">
        <v>44</v>
      </c>
      <c r="X5" s="8" t="s">
        <v>45</v>
      </c>
      <c r="Y5" s="8" t="s">
        <v>45</v>
      </c>
      <c r="Z5" s="8" t="s">
        <v>45</v>
      </c>
      <c r="AA5" s="8" t="s">
        <v>45</v>
      </c>
      <c r="AB5" s="8" t="s">
        <v>45</v>
      </c>
      <c r="AC5" s="8" t="s">
        <v>45</v>
      </c>
      <c r="AD5" s="35" t="s">
        <v>46</v>
      </c>
      <c r="AE5" s="13" t="s">
        <v>43</v>
      </c>
    </row>
    <row r="6" spans="1:31" ht="10.5" customHeight="1">
      <c r="A6" s="4" t="s">
        <v>3</v>
      </c>
      <c r="B6" s="8" t="s">
        <v>2</v>
      </c>
      <c r="C6" s="8" t="s">
        <v>23</v>
      </c>
      <c r="D6" s="8" t="s">
        <v>12</v>
      </c>
      <c r="E6" s="8" t="s">
        <v>12</v>
      </c>
      <c r="F6" s="8" t="s">
        <v>12</v>
      </c>
      <c r="G6" s="8" t="s">
        <v>12</v>
      </c>
      <c r="H6" s="8" t="s">
        <v>12</v>
      </c>
      <c r="I6" s="8" t="s">
        <v>12</v>
      </c>
      <c r="J6" s="8" t="s">
        <v>12</v>
      </c>
      <c r="K6" s="8" t="s">
        <v>2</v>
      </c>
      <c r="L6" s="8" t="s">
        <v>23</v>
      </c>
      <c r="M6" s="8" t="s">
        <v>12</v>
      </c>
      <c r="N6" s="8" t="s">
        <v>12</v>
      </c>
      <c r="O6" s="8" t="s">
        <v>12</v>
      </c>
      <c r="P6" s="8" t="s">
        <v>12</v>
      </c>
      <c r="Q6" s="8" t="s">
        <v>12</v>
      </c>
      <c r="R6" s="8" t="s">
        <v>12</v>
      </c>
      <c r="S6" s="8" t="s">
        <v>12</v>
      </c>
      <c r="T6" s="35" t="s">
        <v>47</v>
      </c>
      <c r="U6" s="8" t="s">
        <v>47</v>
      </c>
      <c r="V6" s="8" t="s">
        <v>48</v>
      </c>
      <c r="W6" s="8" t="s">
        <v>48</v>
      </c>
      <c r="X6" s="8" t="s">
        <v>48</v>
      </c>
      <c r="Y6" s="8" t="s">
        <v>48</v>
      </c>
      <c r="Z6" s="8" t="s">
        <v>48</v>
      </c>
      <c r="AA6" s="8" t="s">
        <v>48</v>
      </c>
      <c r="AB6" s="8" t="s">
        <v>48</v>
      </c>
      <c r="AC6" s="8" t="s">
        <v>47</v>
      </c>
      <c r="AD6" s="35" t="s">
        <v>47</v>
      </c>
      <c r="AE6" s="13" t="s">
        <v>48</v>
      </c>
    </row>
    <row r="7" spans="1:31" ht="10.5" customHeight="1">
      <c r="A7" s="5" t="s">
        <v>4</v>
      </c>
      <c r="B7" s="11">
        <v>21</v>
      </c>
      <c r="C7" s="6">
        <v>0.2</v>
      </c>
      <c r="D7" s="6">
        <v>1251.8</v>
      </c>
      <c r="E7" s="11">
        <v>524.6</v>
      </c>
      <c r="F7" s="11">
        <v>21.6</v>
      </c>
      <c r="G7" s="11">
        <v>269.3</v>
      </c>
      <c r="H7" s="6">
        <v>1294.4</v>
      </c>
      <c r="I7" s="6">
        <v>794.1</v>
      </c>
      <c r="J7" s="11">
        <f>SUM(H7:I7)</f>
        <v>2088.5</v>
      </c>
      <c r="K7" s="17">
        <v>252</v>
      </c>
      <c r="L7" s="18">
        <v>2</v>
      </c>
      <c r="M7" s="18">
        <v>11141</v>
      </c>
      <c r="N7" s="17">
        <v>3148</v>
      </c>
      <c r="O7" s="17">
        <v>136</v>
      </c>
      <c r="P7" s="17">
        <v>1616</v>
      </c>
      <c r="Q7" s="18">
        <v>11529</v>
      </c>
      <c r="R7" s="18">
        <v>4766</v>
      </c>
      <c r="S7" s="17">
        <f>SUM(Q7:R7)</f>
        <v>16295</v>
      </c>
      <c r="T7" s="52">
        <v>1397</v>
      </c>
      <c r="U7" s="18">
        <v>100023</v>
      </c>
      <c r="V7" s="18">
        <v>14016</v>
      </c>
      <c r="W7" s="17">
        <f>SUM(T7:V7)</f>
        <v>115436</v>
      </c>
      <c r="X7" s="36">
        <v>1.2</v>
      </c>
      <c r="Y7" s="36">
        <v>1</v>
      </c>
      <c r="Z7" s="37">
        <v>0.89</v>
      </c>
      <c r="AA7" s="37">
        <v>0.6</v>
      </c>
      <c r="AB7" s="36">
        <v>0.63</v>
      </c>
      <c r="AC7" s="36">
        <v>0.6</v>
      </c>
      <c r="AD7" s="38">
        <v>1663365</v>
      </c>
      <c r="AE7" s="39">
        <v>16633</v>
      </c>
    </row>
    <row r="8" spans="1:31" ht="10.5" customHeight="1">
      <c r="A8" s="5" t="s">
        <v>5</v>
      </c>
      <c r="B8" s="6">
        <v>17.6</v>
      </c>
      <c r="C8" s="6">
        <v>83</v>
      </c>
      <c r="D8" s="6">
        <v>1302.9</v>
      </c>
      <c r="E8" s="11">
        <v>296.6</v>
      </c>
      <c r="F8" s="11">
        <v>67.9</v>
      </c>
      <c r="G8" s="6">
        <v>336.7</v>
      </c>
      <c r="H8" s="6">
        <v>1388.4</v>
      </c>
      <c r="I8" s="6">
        <v>716.3</v>
      </c>
      <c r="J8" s="11">
        <v>2104.7</v>
      </c>
      <c r="K8" s="18">
        <v>258</v>
      </c>
      <c r="L8" s="18">
        <v>1041</v>
      </c>
      <c r="M8" s="18">
        <v>15025</v>
      </c>
      <c r="N8" s="17">
        <v>3273</v>
      </c>
      <c r="O8" s="17">
        <v>567</v>
      </c>
      <c r="P8" s="18">
        <v>2075</v>
      </c>
      <c r="Q8" s="18">
        <v>15850</v>
      </c>
      <c r="R8" s="18">
        <v>6389</v>
      </c>
      <c r="S8" s="17">
        <f aca="true" t="shared" si="0" ref="S8:S13">SUM(Q8:R8)</f>
        <v>22239</v>
      </c>
      <c r="T8" s="38">
        <v>8097</v>
      </c>
      <c r="U8" s="18">
        <v>133369</v>
      </c>
      <c r="V8" s="18">
        <v>24253</v>
      </c>
      <c r="W8" s="17">
        <f aca="true" t="shared" si="1" ref="W8:W13">SUM(T8:V8)</f>
        <v>165719</v>
      </c>
      <c r="X8" s="36">
        <v>1.466</v>
      </c>
      <c r="Y8" s="37">
        <v>1.257</v>
      </c>
      <c r="Z8" s="37">
        <v>1.153</v>
      </c>
      <c r="AA8" s="37">
        <v>1.105</v>
      </c>
      <c r="AB8" s="36">
        <v>0.835</v>
      </c>
      <c r="AC8" s="37">
        <v>0.616</v>
      </c>
      <c r="AD8" s="38">
        <v>1119560</v>
      </c>
      <c r="AE8" s="39">
        <v>11196</v>
      </c>
    </row>
    <row r="9" spans="1:31" ht="10.5" customHeight="1">
      <c r="A9" s="5" t="s">
        <v>6</v>
      </c>
      <c r="B9" s="6">
        <v>7.5</v>
      </c>
      <c r="C9" s="6">
        <v>189.8</v>
      </c>
      <c r="D9" s="6">
        <v>513.7</v>
      </c>
      <c r="E9" s="11">
        <v>1036.2</v>
      </c>
      <c r="F9" s="11">
        <v>15</v>
      </c>
      <c r="G9" s="6">
        <v>130.4</v>
      </c>
      <c r="H9" s="6">
        <v>536.2</v>
      </c>
      <c r="I9" s="6">
        <v>1356.4</v>
      </c>
      <c r="J9" s="11">
        <v>1892.6</v>
      </c>
      <c r="K9" s="18">
        <v>154</v>
      </c>
      <c r="L9" s="18">
        <v>1182</v>
      </c>
      <c r="M9" s="18">
        <v>6114</v>
      </c>
      <c r="N9" s="17">
        <v>6678</v>
      </c>
      <c r="O9" s="17">
        <v>152</v>
      </c>
      <c r="P9" s="18">
        <v>998</v>
      </c>
      <c r="Q9" s="18">
        <v>6420</v>
      </c>
      <c r="R9" s="18">
        <v>8858</v>
      </c>
      <c r="S9" s="17">
        <f t="shared" si="0"/>
        <v>15278</v>
      </c>
      <c r="T9" s="38">
        <v>6531</v>
      </c>
      <c r="U9" s="18">
        <v>90852</v>
      </c>
      <c r="V9" s="18">
        <v>9914</v>
      </c>
      <c r="W9" s="17">
        <f t="shared" si="1"/>
        <v>107297</v>
      </c>
      <c r="X9" s="36">
        <v>2.053</v>
      </c>
      <c r="Y9" s="37">
        <v>0.599</v>
      </c>
      <c r="Z9" s="37">
        <v>1.19</v>
      </c>
      <c r="AA9" s="37">
        <v>0.644</v>
      </c>
      <c r="AB9" s="36">
        <v>1.013</v>
      </c>
      <c r="AC9" s="37">
        <v>0.765</v>
      </c>
      <c r="AD9" s="38">
        <v>885579</v>
      </c>
      <c r="AE9" s="39">
        <v>7779</v>
      </c>
    </row>
    <row r="10" spans="1:31" ht="10.5" customHeight="1">
      <c r="A10" s="5" t="s">
        <v>7</v>
      </c>
      <c r="B10" s="6">
        <v>1.7</v>
      </c>
      <c r="C10" s="6">
        <v>33.5</v>
      </c>
      <c r="D10" s="6">
        <v>221.1</v>
      </c>
      <c r="E10" s="11">
        <v>454.2</v>
      </c>
      <c r="F10" s="11">
        <v>13.6</v>
      </c>
      <c r="G10" s="6">
        <v>121.1</v>
      </c>
      <c r="H10" s="6">
        <v>236.4</v>
      </c>
      <c r="I10" s="6">
        <v>608.8</v>
      </c>
      <c r="J10" s="11">
        <f>SUM(H10:I10)</f>
        <v>845.1999999999999</v>
      </c>
      <c r="K10" s="18">
        <v>29</v>
      </c>
      <c r="L10" s="18">
        <v>177</v>
      </c>
      <c r="M10" s="18">
        <v>2134</v>
      </c>
      <c r="N10" s="17">
        <v>3718</v>
      </c>
      <c r="O10" s="17">
        <v>73</v>
      </c>
      <c r="P10" s="18">
        <v>722</v>
      </c>
      <c r="Q10" s="18">
        <v>2236</v>
      </c>
      <c r="R10" s="18">
        <v>4617</v>
      </c>
      <c r="S10" s="17">
        <f t="shared" si="0"/>
        <v>6853</v>
      </c>
      <c r="T10" s="38">
        <v>1530</v>
      </c>
      <c r="U10" s="18">
        <v>45060</v>
      </c>
      <c r="V10" s="18">
        <v>7494</v>
      </c>
      <c r="W10" s="17">
        <f t="shared" si="1"/>
        <v>54084</v>
      </c>
      <c r="X10" s="36">
        <v>1.706</v>
      </c>
      <c r="Y10" s="37">
        <v>0.528</v>
      </c>
      <c r="Z10" s="37">
        <v>0.965</v>
      </c>
      <c r="AA10" s="37">
        <v>0.819</v>
      </c>
      <c r="AB10" s="36">
        <v>0.537</v>
      </c>
      <c r="AC10" s="37">
        <v>0.596</v>
      </c>
      <c r="AD10" s="38">
        <v>236837</v>
      </c>
      <c r="AE10" s="39">
        <v>3905</v>
      </c>
    </row>
    <row r="11" spans="1:31" ht="10.5" customHeight="1">
      <c r="A11" s="5" t="s">
        <v>8</v>
      </c>
      <c r="B11" s="6">
        <v>6.4</v>
      </c>
      <c r="C11" s="6">
        <v>319.7</v>
      </c>
      <c r="D11" s="6">
        <v>307.7</v>
      </c>
      <c r="E11" s="11">
        <v>784.5</v>
      </c>
      <c r="F11" s="11">
        <v>52.5</v>
      </c>
      <c r="G11" s="6">
        <v>218.9</v>
      </c>
      <c r="H11" s="6">
        <v>366.6</v>
      </c>
      <c r="I11" s="6">
        <v>1323.1</v>
      </c>
      <c r="J11" s="11">
        <f>SUM(H11:I11)</f>
        <v>1689.6999999999998</v>
      </c>
      <c r="K11" s="18">
        <v>76</v>
      </c>
      <c r="L11" s="18">
        <v>3001</v>
      </c>
      <c r="M11" s="18">
        <v>2974</v>
      </c>
      <c r="N11" s="17">
        <v>6363</v>
      </c>
      <c r="O11" s="17">
        <v>369</v>
      </c>
      <c r="P11" s="18">
        <v>1567</v>
      </c>
      <c r="Q11" s="18">
        <v>3419</v>
      </c>
      <c r="R11" s="18">
        <v>10931</v>
      </c>
      <c r="S11" s="17">
        <f t="shared" si="0"/>
        <v>14350</v>
      </c>
      <c r="T11" s="38">
        <v>19012</v>
      </c>
      <c r="U11" s="18">
        <v>68870</v>
      </c>
      <c r="V11" s="18">
        <v>18273</v>
      </c>
      <c r="W11" s="17">
        <f t="shared" si="1"/>
        <v>106155</v>
      </c>
      <c r="X11" s="36">
        <v>1.188</v>
      </c>
      <c r="Y11" s="37">
        <v>0.939</v>
      </c>
      <c r="Z11" s="37">
        <v>0.967</v>
      </c>
      <c r="AA11" s="37">
        <v>0.811</v>
      </c>
      <c r="AB11" s="36">
        <v>0.703</v>
      </c>
      <c r="AC11" s="37">
        <v>0.716</v>
      </c>
      <c r="AD11" s="38">
        <v>627033</v>
      </c>
      <c r="AE11" s="39">
        <v>6624</v>
      </c>
    </row>
    <row r="12" spans="1:31" ht="10.5" customHeight="1">
      <c r="A12" s="5" t="s">
        <v>9</v>
      </c>
      <c r="B12" s="6">
        <v>22.5</v>
      </c>
      <c r="C12" s="6">
        <v>395.3</v>
      </c>
      <c r="D12" s="6">
        <v>1615.3</v>
      </c>
      <c r="E12" s="11">
        <v>1113.9</v>
      </c>
      <c r="F12" s="11">
        <v>90.7</v>
      </c>
      <c r="G12" s="6">
        <v>280.5</v>
      </c>
      <c r="H12" s="6">
        <v>1728.5</v>
      </c>
      <c r="I12" s="6">
        <v>1789.7</v>
      </c>
      <c r="J12" s="11">
        <f>SUM(H12:I12)</f>
        <v>3518.2</v>
      </c>
      <c r="K12" s="18">
        <v>225</v>
      </c>
      <c r="L12" s="18">
        <v>4029</v>
      </c>
      <c r="M12" s="18">
        <v>13684</v>
      </c>
      <c r="N12" s="17">
        <v>8685</v>
      </c>
      <c r="O12" s="17">
        <v>683</v>
      </c>
      <c r="P12" s="18">
        <v>1700</v>
      </c>
      <c r="Q12" s="18">
        <v>14592</v>
      </c>
      <c r="R12" s="18">
        <v>14414</v>
      </c>
      <c r="S12" s="17">
        <f t="shared" si="0"/>
        <v>29006</v>
      </c>
      <c r="T12" s="38">
        <v>21891</v>
      </c>
      <c r="U12" s="18">
        <v>140294</v>
      </c>
      <c r="V12" s="18">
        <v>18332</v>
      </c>
      <c r="W12" s="17">
        <f t="shared" si="1"/>
        <v>180517</v>
      </c>
      <c r="X12" s="36">
        <v>1</v>
      </c>
      <c r="Y12" s="37">
        <v>1.019</v>
      </c>
      <c r="Z12" s="37">
        <v>0.847</v>
      </c>
      <c r="AA12" s="37">
        <v>0.78</v>
      </c>
      <c r="AB12" s="36">
        <v>0.753</v>
      </c>
      <c r="AC12" s="37">
        <v>0.606</v>
      </c>
      <c r="AD12" s="38">
        <v>1820728</v>
      </c>
      <c r="AE12" s="39">
        <v>21730</v>
      </c>
    </row>
    <row r="13" spans="1:31" ht="10.5" customHeight="1">
      <c r="A13" s="5" t="s">
        <v>10</v>
      </c>
      <c r="B13" s="6">
        <v>30.4</v>
      </c>
      <c r="C13" s="9">
        <v>103.6</v>
      </c>
      <c r="D13" s="9">
        <v>1159.9</v>
      </c>
      <c r="E13" s="11">
        <v>1463.3</v>
      </c>
      <c r="F13" s="14">
        <v>46.8</v>
      </c>
      <c r="G13" s="6">
        <v>280.6</v>
      </c>
      <c r="H13" s="9">
        <v>1237.1</v>
      </c>
      <c r="I13" s="9">
        <v>1847.5</v>
      </c>
      <c r="J13" s="11">
        <v>3084.6</v>
      </c>
      <c r="K13" s="18">
        <v>296</v>
      </c>
      <c r="L13" s="19">
        <v>773</v>
      </c>
      <c r="M13" s="19">
        <v>11392</v>
      </c>
      <c r="N13" s="17">
        <v>13348</v>
      </c>
      <c r="O13" s="20">
        <v>355</v>
      </c>
      <c r="P13" s="18">
        <v>1905</v>
      </c>
      <c r="Q13" s="19">
        <v>12043</v>
      </c>
      <c r="R13" s="19">
        <v>16026</v>
      </c>
      <c r="S13" s="17">
        <f t="shared" si="0"/>
        <v>28069</v>
      </c>
      <c r="T13" s="38">
        <v>5345</v>
      </c>
      <c r="U13" s="19">
        <v>173180</v>
      </c>
      <c r="V13" s="19">
        <v>18080</v>
      </c>
      <c r="W13" s="17">
        <f t="shared" si="1"/>
        <v>196605</v>
      </c>
      <c r="X13" s="40">
        <v>0.974</v>
      </c>
      <c r="Y13" s="37">
        <v>0.746</v>
      </c>
      <c r="Z13" s="41">
        <v>0.982</v>
      </c>
      <c r="AA13" s="41">
        <v>0.912</v>
      </c>
      <c r="AB13" s="36">
        <v>0.759</v>
      </c>
      <c r="AC13" s="37">
        <v>0.679</v>
      </c>
      <c r="AD13" s="42">
        <v>1017755</v>
      </c>
      <c r="AE13" s="43">
        <v>5089</v>
      </c>
    </row>
    <row r="14" spans="1:31" ht="10.5" customHeight="1">
      <c r="A14" s="57" t="s">
        <v>0</v>
      </c>
      <c r="B14" s="58">
        <f>SUM(B7:B13)</f>
        <v>107.1</v>
      </c>
      <c r="C14" s="58">
        <f>SUM(C6:C13)</f>
        <v>1125.1</v>
      </c>
      <c r="D14" s="58">
        <f>SUM(D7:D13)</f>
        <v>6372.4</v>
      </c>
      <c r="E14" s="58">
        <f>SUM(E6:E13)</f>
        <v>5673.3</v>
      </c>
      <c r="F14" s="59">
        <f aca="true" t="shared" si="2" ref="F14:K14">SUM(F7:F13)</f>
        <v>308.1</v>
      </c>
      <c r="G14" s="59">
        <f t="shared" si="2"/>
        <v>1637.5</v>
      </c>
      <c r="H14" s="59">
        <f t="shared" si="2"/>
        <v>6787.6</v>
      </c>
      <c r="I14" s="59">
        <f t="shared" si="2"/>
        <v>8435.900000000001</v>
      </c>
      <c r="J14" s="59">
        <f t="shared" si="2"/>
        <v>15223.499999999998</v>
      </c>
      <c r="K14" s="60">
        <f t="shared" si="2"/>
        <v>1290</v>
      </c>
      <c r="L14" s="60">
        <f>SUM(L6:L13)</f>
        <v>10205</v>
      </c>
      <c r="M14" s="60">
        <f>SUM(M7:M13)</f>
        <v>62464</v>
      </c>
      <c r="N14" s="60">
        <f>SUM(N6:N13)</f>
        <v>45213</v>
      </c>
      <c r="O14" s="61">
        <f aca="true" t="shared" si="3" ref="O14:T14">SUM(O7:O13)</f>
        <v>2335</v>
      </c>
      <c r="P14" s="61">
        <f t="shared" si="3"/>
        <v>10583</v>
      </c>
      <c r="Q14" s="61">
        <f t="shared" si="3"/>
        <v>66089</v>
      </c>
      <c r="R14" s="61">
        <f t="shared" si="3"/>
        <v>66001</v>
      </c>
      <c r="S14" s="61">
        <f t="shared" si="3"/>
        <v>132090</v>
      </c>
      <c r="T14" s="62">
        <f t="shared" si="3"/>
        <v>63803</v>
      </c>
      <c r="U14" s="60">
        <f>SUM(U6:U13)</f>
        <v>751648</v>
      </c>
      <c r="V14" s="60">
        <f>SUM(V7:V13)</f>
        <v>110362</v>
      </c>
      <c r="W14" s="60">
        <f>SUM(W6:W13)</f>
        <v>925813</v>
      </c>
      <c r="X14" s="63">
        <v>1.204</v>
      </c>
      <c r="Y14" s="63">
        <v>0.907</v>
      </c>
      <c r="Z14" s="63">
        <v>0.98</v>
      </c>
      <c r="AA14" s="63">
        <v>0.797</v>
      </c>
      <c r="AB14" s="63">
        <v>0.758</v>
      </c>
      <c r="AC14" s="64">
        <v>0.646</v>
      </c>
      <c r="AD14" s="62">
        <v>7370852</v>
      </c>
      <c r="AE14" s="65">
        <f>SUM(AE7:AE13)</f>
        <v>72956</v>
      </c>
    </row>
    <row r="15" spans="1:31" ht="10.5" customHeight="1">
      <c r="A15" s="56" t="s">
        <v>13</v>
      </c>
      <c r="B15" s="6">
        <v>118.1</v>
      </c>
      <c r="C15" s="6">
        <v>1172.4</v>
      </c>
      <c r="D15" s="6">
        <v>6468.9</v>
      </c>
      <c r="E15" s="6">
        <v>6081.9</v>
      </c>
      <c r="F15" s="11">
        <v>308.6</v>
      </c>
      <c r="G15" s="28">
        <v>1729.2</v>
      </c>
      <c r="H15" s="23">
        <f aca="true" t="shared" si="4" ref="H15:I17">SUM(B15,D15,F15)</f>
        <v>6895.6</v>
      </c>
      <c r="I15" s="23">
        <f t="shared" si="4"/>
        <v>8983.5</v>
      </c>
      <c r="J15" s="23">
        <f aca="true" t="shared" si="5" ref="J15:J20">SUM(H15:I15)</f>
        <v>15879.1</v>
      </c>
      <c r="K15" s="18">
        <v>1228</v>
      </c>
      <c r="L15" s="18">
        <v>13849</v>
      </c>
      <c r="M15" s="38">
        <v>64289</v>
      </c>
      <c r="N15" s="38">
        <v>52113</v>
      </c>
      <c r="O15" s="17">
        <v>2212</v>
      </c>
      <c r="P15" s="25">
        <v>11611</v>
      </c>
      <c r="Q15" s="25">
        <f>SUM(K15,M15,O15)</f>
        <v>67729</v>
      </c>
      <c r="R15" s="25">
        <f>SUM(L15,N15,P15)</f>
        <v>77573</v>
      </c>
      <c r="S15" s="25">
        <f aca="true" t="shared" si="6" ref="S15:S20">SUM(Q15:R15)</f>
        <v>145302</v>
      </c>
      <c r="T15" s="54"/>
      <c r="U15" s="54"/>
      <c r="V15" s="54"/>
      <c r="W15" s="38">
        <v>1190977</v>
      </c>
      <c r="X15" s="36">
        <v>1.04</v>
      </c>
      <c r="Y15" s="44">
        <v>1.181</v>
      </c>
      <c r="Z15" s="45">
        <v>0.994</v>
      </c>
      <c r="AA15" s="45">
        <v>0.857</v>
      </c>
      <c r="AB15" s="45">
        <v>0.717</v>
      </c>
      <c r="AC15" s="37">
        <v>0.671</v>
      </c>
      <c r="AD15" s="17" t="s">
        <v>49</v>
      </c>
      <c r="AE15" s="21" t="s">
        <v>49</v>
      </c>
    </row>
    <row r="16" spans="1:31" ht="10.5" customHeight="1">
      <c r="A16" s="22" t="s">
        <v>26</v>
      </c>
      <c r="B16" s="6">
        <v>154.1</v>
      </c>
      <c r="C16" s="11">
        <v>1235.2</v>
      </c>
      <c r="D16" s="6">
        <v>6280</v>
      </c>
      <c r="E16" s="11">
        <v>6398.3</v>
      </c>
      <c r="F16" s="11">
        <v>335.9</v>
      </c>
      <c r="G16" s="28">
        <v>1854.8</v>
      </c>
      <c r="H16" s="23">
        <f t="shared" si="4"/>
        <v>6770</v>
      </c>
      <c r="I16" s="23">
        <f t="shared" si="4"/>
        <v>9488.3</v>
      </c>
      <c r="J16" s="23">
        <f t="shared" si="5"/>
        <v>16258.3</v>
      </c>
      <c r="K16" s="18">
        <v>1131</v>
      </c>
      <c r="L16" s="17">
        <v>11399</v>
      </c>
      <c r="M16" s="18">
        <v>51566</v>
      </c>
      <c r="N16" s="17">
        <v>41081</v>
      </c>
      <c r="O16" s="17">
        <v>1642</v>
      </c>
      <c r="P16" s="25">
        <v>7615</v>
      </c>
      <c r="Q16" s="25">
        <f>SUM(K16,M16,O16)</f>
        <v>54339</v>
      </c>
      <c r="R16" s="25">
        <f>SUM(L16,N16,P16)</f>
        <v>60095</v>
      </c>
      <c r="S16" s="25">
        <f t="shared" si="6"/>
        <v>114434</v>
      </c>
      <c r="T16" s="54"/>
      <c r="U16" s="55"/>
      <c r="V16" s="54"/>
      <c r="W16" s="52">
        <v>955411</v>
      </c>
      <c r="X16" s="36">
        <v>0.734</v>
      </c>
      <c r="Y16" s="44">
        <v>0.923</v>
      </c>
      <c r="Z16" s="45">
        <v>0.821</v>
      </c>
      <c r="AA16" s="45">
        <v>0.642</v>
      </c>
      <c r="AB16" s="45">
        <v>0.489</v>
      </c>
      <c r="AC16" s="37">
        <v>0.411</v>
      </c>
      <c r="AD16" s="17" t="s">
        <v>49</v>
      </c>
      <c r="AE16" s="21" t="s">
        <v>49</v>
      </c>
    </row>
    <row r="17" spans="1:31" ht="10.5" customHeight="1">
      <c r="A17" s="29" t="s">
        <v>27</v>
      </c>
      <c r="B17" s="6">
        <v>202.6</v>
      </c>
      <c r="C17" s="6">
        <v>1401.5</v>
      </c>
      <c r="D17" s="6">
        <v>6173.4</v>
      </c>
      <c r="E17" s="6">
        <v>6450.5</v>
      </c>
      <c r="F17" s="6">
        <v>345.8</v>
      </c>
      <c r="G17" s="2">
        <v>1868.8</v>
      </c>
      <c r="H17" s="23">
        <f t="shared" si="4"/>
        <v>6721.8</v>
      </c>
      <c r="I17" s="23">
        <f t="shared" si="4"/>
        <v>9720.8</v>
      </c>
      <c r="J17" s="23">
        <f t="shared" si="5"/>
        <v>16442.6</v>
      </c>
      <c r="K17" s="18">
        <v>2007</v>
      </c>
      <c r="L17" s="18">
        <v>15693</v>
      </c>
      <c r="M17" s="18">
        <v>64737</v>
      </c>
      <c r="N17" s="18">
        <v>53244</v>
      </c>
      <c r="O17" s="18">
        <v>2960</v>
      </c>
      <c r="P17" s="53">
        <v>13082</v>
      </c>
      <c r="Q17" s="25">
        <f>SUM(K17,M17,O17)</f>
        <v>69704</v>
      </c>
      <c r="R17" s="25">
        <v>86019</v>
      </c>
      <c r="S17" s="25">
        <f t="shared" si="6"/>
        <v>155723</v>
      </c>
      <c r="T17" s="54"/>
      <c r="U17" s="54"/>
      <c r="V17" s="54"/>
      <c r="W17" s="38">
        <v>1095750</v>
      </c>
      <c r="X17" s="37">
        <v>1.022</v>
      </c>
      <c r="Y17" s="46">
        <v>1.12</v>
      </c>
      <c r="Z17" s="45">
        <v>1.049</v>
      </c>
      <c r="AA17" s="45">
        <v>0.825</v>
      </c>
      <c r="AB17" s="45">
        <v>0.856</v>
      </c>
      <c r="AC17" s="37">
        <v>0.7</v>
      </c>
      <c r="AD17" s="17" t="s">
        <v>49</v>
      </c>
      <c r="AE17" s="21" t="s">
        <v>49</v>
      </c>
    </row>
    <row r="18" spans="1:31" ht="10.5" customHeight="1">
      <c r="A18" s="29" t="s">
        <v>28</v>
      </c>
      <c r="B18" s="6">
        <v>160.6</v>
      </c>
      <c r="C18" s="11">
        <v>1181.9</v>
      </c>
      <c r="D18" s="6">
        <v>6264.3</v>
      </c>
      <c r="E18" s="6">
        <v>5737.8</v>
      </c>
      <c r="F18" s="6">
        <v>365.4</v>
      </c>
      <c r="G18" s="2">
        <v>2009.8</v>
      </c>
      <c r="H18" s="23">
        <v>6790.6</v>
      </c>
      <c r="I18" s="23">
        <f>SUM(C18,E18,G18)</f>
        <v>8929.5</v>
      </c>
      <c r="J18" s="23">
        <f t="shared" si="5"/>
        <v>15720.1</v>
      </c>
      <c r="K18" s="18">
        <v>1853</v>
      </c>
      <c r="L18" s="18">
        <v>15852</v>
      </c>
      <c r="M18" s="18">
        <v>71321</v>
      </c>
      <c r="N18" s="18">
        <v>55686</v>
      </c>
      <c r="O18" s="18">
        <v>3498</v>
      </c>
      <c r="P18" s="53">
        <v>15870</v>
      </c>
      <c r="Q18" s="25">
        <f>SUM(K18,M18,O18)</f>
        <v>76672</v>
      </c>
      <c r="R18" s="25">
        <f>SUM(L18,N18,P18)</f>
        <v>87408</v>
      </c>
      <c r="S18" s="25">
        <f t="shared" si="6"/>
        <v>164080</v>
      </c>
      <c r="T18" s="54"/>
      <c r="U18" s="55"/>
      <c r="V18" s="54"/>
      <c r="W18" s="38">
        <v>1093964</v>
      </c>
      <c r="X18" s="37">
        <v>1.168</v>
      </c>
      <c r="Y18" s="46">
        <v>1.341</v>
      </c>
      <c r="Z18" s="45">
        <v>1.138</v>
      </c>
      <c r="AA18" s="45">
        <v>0.971</v>
      </c>
      <c r="AB18" s="45">
        <v>0.957</v>
      </c>
      <c r="AC18" s="37">
        <v>0.79</v>
      </c>
      <c r="AD18" s="17" t="s">
        <v>49</v>
      </c>
      <c r="AE18" s="21" t="s">
        <v>49</v>
      </c>
    </row>
    <row r="19" spans="1:31" ht="10.5" customHeight="1">
      <c r="A19" s="30" t="s">
        <v>29</v>
      </c>
      <c r="B19" s="6">
        <v>217.1</v>
      </c>
      <c r="C19" s="6">
        <v>1249.4</v>
      </c>
      <c r="D19" s="6">
        <v>6294.6</v>
      </c>
      <c r="E19" s="6">
        <v>5708.6</v>
      </c>
      <c r="F19" s="6">
        <v>350.1</v>
      </c>
      <c r="G19" s="2">
        <v>1942.2</v>
      </c>
      <c r="H19" s="23">
        <f>SUM(B19,D19,F19)</f>
        <v>6861.800000000001</v>
      </c>
      <c r="I19" s="23">
        <f>SUM(C19,E19,G19)</f>
        <v>8900.2</v>
      </c>
      <c r="J19" s="23">
        <f t="shared" si="5"/>
        <v>15762.000000000002</v>
      </c>
      <c r="K19" s="18">
        <v>2438</v>
      </c>
      <c r="L19" s="18">
        <v>18641</v>
      </c>
      <c r="M19" s="18">
        <v>80757</v>
      </c>
      <c r="N19" s="18">
        <v>61068</v>
      </c>
      <c r="O19" s="18">
        <v>4528</v>
      </c>
      <c r="P19" s="53">
        <v>15860</v>
      </c>
      <c r="Q19" s="25">
        <v>87716</v>
      </c>
      <c r="R19" s="25">
        <f>SUM(L19,N19,P19)</f>
        <v>95569</v>
      </c>
      <c r="S19" s="25">
        <f t="shared" si="6"/>
        <v>183285</v>
      </c>
      <c r="T19" s="54"/>
      <c r="U19" s="54"/>
      <c r="V19" s="54"/>
      <c r="W19" s="38">
        <v>1044044</v>
      </c>
      <c r="X19" s="37">
        <v>1.123</v>
      </c>
      <c r="Y19" s="46">
        <v>1.49</v>
      </c>
      <c r="Z19" s="45">
        <v>1.283</v>
      </c>
      <c r="AA19" s="45">
        <v>1.07</v>
      </c>
      <c r="AB19" s="45">
        <v>1.291</v>
      </c>
      <c r="AC19" s="37">
        <v>0.817</v>
      </c>
      <c r="AD19" s="17" t="s">
        <v>49</v>
      </c>
      <c r="AE19" s="21" t="s">
        <v>49</v>
      </c>
    </row>
    <row r="20" spans="1:31" ht="10.5" customHeight="1">
      <c r="A20" s="31" t="s">
        <v>30</v>
      </c>
      <c r="B20" s="7">
        <v>176.3</v>
      </c>
      <c r="C20" s="7">
        <v>1272.6</v>
      </c>
      <c r="D20" s="7">
        <v>6694.7</v>
      </c>
      <c r="E20" s="7">
        <v>5871.8</v>
      </c>
      <c r="F20" s="7">
        <v>337.2</v>
      </c>
      <c r="G20" s="24">
        <v>1878</v>
      </c>
      <c r="H20" s="16">
        <f>SUM(B20,D20,F20)</f>
        <v>7208.2</v>
      </c>
      <c r="I20" s="16">
        <f>SUM(C20,E20,G20)</f>
        <v>9022.4</v>
      </c>
      <c r="J20" s="16">
        <f t="shared" si="5"/>
        <v>16230.599999999999</v>
      </c>
      <c r="K20" s="32">
        <v>1653</v>
      </c>
      <c r="L20" s="32">
        <v>13896</v>
      </c>
      <c r="M20" s="32">
        <v>72251</v>
      </c>
      <c r="N20" s="32">
        <v>48295</v>
      </c>
      <c r="O20" s="32">
        <v>3351</v>
      </c>
      <c r="P20" s="27">
        <v>14006</v>
      </c>
      <c r="Q20" s="26">
        <f>SUM(K20,M20,O20)</f>
        <v>77255</v>
      </c>
      <c r="R20" s="26">
        <f>SUM(L20,N20,P20)</f>
        <v>76197</v>
      </c>
      <c r="S20" s="26">
        <f t="shared" si="6"/>
        <v>153452</v>
      </c>
      <c r="T20" s="24"/>
      <c r="U20" s="24"/>
      <c r="V20" s="24"/>
      <c r="W20" s="27">
        <v>953110</v>
      </c>
      <c r="X20" s="47">
        <v>0.938</v>
      </c>
      <c r="Y20" s="48">
        <v>1.092</v>
      </c>
      <c r="Z20" s="49">
        <v>1.079</v>
      </c>
      <c r="AA20" s="49">
        <v>0.822</v>
      </c>
      <c r="AB20" s="49">
        <v>0.994</v>
      </c>
      <c r="AC20" s="47">
        <v>0.746</v>
      </c>
      <c r="AD20" s="50" t="s">
        <v>49</v>
      </c>
      <c r="AE20" s="51" t="s">
        <v>49</v>
      </c>
    </row>
    <row r="21" ht="9.75" customHeight="1"/>
  </sheetData>
  <mergeCells count="24">
    <mergeCell ref="D3:E3"/>
    <mergeCell ref="F3:G3"/>
    <mergeCell ref="H3:J3"/>
    <mergeCell ref="A2:A5"/>
    <mergeCell ref="X3:Y3"/>
    <mergeCell ref="Z3:AA3"/>
    <mergeCell ref="B1:I1"/>
    <mergeCell ref="K2:S2"/>
    <mergeCell ref="K3:L3"/>
    <mergeCell ref="M3:N3"/>
    <mergeCell ref="O3:P3"/>
    <mergeCell ref="Q3:S3"/>
    <mergeCell ref="B2:J2"/>
    <mergeCell ref="B3:C3"/>
    <mergeCell ref="AB3:AC3"/>
    <mergeCell ref="AD3:AD4"/>
    <mergeCell ref="AE3:AE4"/>
    <mergeCell ref="T2:W2"/>
    <mergeCell ref="X2:AC2"/>
    <mergeCell ref="AD2:AE2"/>
    <mergeCell ref="T3:T4"/>
    <mergeCell ref="U3:U4"/>
    <mergeCell ref="V3:V4"/>
    <mergeCell ref="W3:W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Ｐ明朝,標準"&amp;8明治３８年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2002-01-23T01:48:27Z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