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activeTab="0"/>
  </bookViews>
  <sheets>
    <sheet name="M39-04-056F" sheetId="1" r:id="rId1"/>
  </sheets>
  <definedNames>
    <definedName name="_xlnm.Print_Titles" localSheetId="0">'M39-04-056F'!$A:$A</definedName>
  </definedNames>
  <calcPr fullCalcOnLoad="1"/>
</workbook>
</file>

<file path=xl/sharedStrings.xml><?xml version="1.0" encoding="utf-8"?>
<sst xmlns="http://schemas.openxmlformats.org/spreadsheetml/2006/main" count="150" uniqueCount="51">
  <si>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</si>
  <si>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</si>
  <si>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</si>
  <si>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</si>
  <si>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</si>
  <si>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</si>
  <si>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</si>
  <si>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</si>
  <si>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</si>
  <si>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</si>
  <si>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</si>
  <si>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</si>
  <si>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３７年</t>
  </si>
  <si>
    <t>農業</t>
  </si>
  <si>
    <t>暦年内</t>
  </si>
  <si>
    <t xml:space="preserve">町  </t>
  </si>
  <si>
    <t>第５６  麦</t>
  </si>
  <si>
    <t>作付反別</t>
  </si>
  <si>
    <t>大麦</t>
  </si>
  <si>
    <t>小麦</t>
  </si>
  <si>
    <t>田</t>
  </si>
  <si>
    <t>畑</t>
  </si>
  <si>
    <t>-</t>
  </si>
  <si>
    <t>収穫高</t>
  </si>
  <si>
    <t>石</t>
  </si>
  <si>
    <t>３６年</t>
  </si>
  <si>
    <t>３５年</t>
  </si>
  <si>
    <t>３４年</t>
  </si>
  <si>
    <t>３３年</t>
  </si>
  <si>
    <t>３８年</t>
  </si>
  <si>
    <t>価額</t>
  </si>
  <si>
    <t>一反歩収穫高</t>
  </si>
  <si>
    <t>麦稈</t>
  </si>
  <si>
    <t>大麦</t>
  </si>
  <si>
    <t>小麦</t>
  </si>
  <si>
    <t>計</t>
  </si>
  <si>
    <t>大麦</t>
  </si>
  <si>
    <t>産額</t>
  </si>
  <si>
    <t>価額</t>
  </si>
  <si>
    <t>田</t>
  </si>
  <si>
    <t>畑</t>
  </si>
  <si>
    <t>田</t>
  </si>
  <si>
    <t>円</t>
  </si>
  <si>
    <t>円</t>
  </si>
  <si>
    <t xml:space="preserve">石      </t>
  </si>
  <si>
    <t>貫</t>
  </si>
  <si>
    <t>?</t>
  </si>
  <si>
    <t>裸麦</t>
  </si>
  <si>
    <t>裸麦</t>
  </si>
  <si>
    <t>裸麦</t>
  </si>
  <si>
    <t>裸麦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</si>
</sst>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left" vertical="center"/>
    </xf>
    <xf numFmtId="178" fontId="1" fillId="0" borderId="4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/>
    </xf>
    <xf numFmtId="176" fontId="1" fillId="0" borderId="5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left" vertical="center"/>
    </xf>
    <xf numFmtId="178" fontId="1" fillId="0" borderId="16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178" fontId="1" fillId="0" borderId="17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/>
    </xf>
    <xf numFmtId="178" fontId="1" fillId="0" borderId="5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78" fontId="1" fillId="0" borderId="23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8" fontId="3" fillId="0" borderId="0" xfId="0" applyNumberFormat="1" applyFont="1" applyAlignment="1">
      <alignment horizontal="left" vertical="center"/>
    </xf>
    <xf numFmtId="178" fontId="3" fillId="0" borderId="12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/>
    </xf>
    <xf numFmtId="178" fontId="5" fillId="0" borderId="8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0" s="1" customFormat="1" ht="11.25" customHeight="1">
      <c r="A1" s="70" t="s">
        <v>13</v>
      </c>
      <c r="B1" s="94" t="s">
        <v>16</v>
      </c>
      <c r="C1" s="94"/>
      <c r="D1" s="94"/>
      <c r="E1" s="94"/>
      <c r="F1" s="94"/>
      <c r="G1" s="94"/>
      <c r="H1" s="94"/>
      <c r="I1" s="94"/>
      <c r="J1" s="71" t="s">
        <v>14</v>
      </c>
    </row>
    <row r="2" spans="1:31" ht="10.5" customHeight="1">
      <c r="A2" s="91" t="s">
        <v>1</v>
      </c>
      <c r="B2" s="88" t="s">
        <v>17</v>
      </c>
      <c r="C2" s="72"/>
      <c r="D2" s="72"/>
      <c r="E2" s="72"/>
      <c r="F2" s="72"/>
      <c r="G2" s="72"/>
      <c r="H2" s="72"/>
      <c r="I2" s="72"/>
      <c r="J2" s="89"/>
      <c r="K2" s="88" t="s">
        <v>23</v>
      </c>
      <c r="L2" s="72"/>
      <c r="M2" s="72"/>
      <c r="N2" s="72"/>
      <c r="O2" s="72"/>
      <c r="P2" s="72"/>
      <c r="Q2" s="72"/>
      <c r="R2" s="72"/>
      <c r="S2" s="72"/>
      <c r="T2" s="88" t="s">
        <v>30</v>
      </c>
      <c r="U2" s="72"/>
      <c r="V2" s="72"/>
      <c r="W2" s="89"/>
      <c r="X2" s="88" t="s">
        <v>31</v>
      </c>
      <c r="Y2" s="72"/>
      <c r="Z2" s="72"/>
      <c r="AA2" s="72"/>
      <c r="AB2" s="72"/>
      <c r="AC2" s="89"/>
      <c r="AD2" s="72" t="s">
        <v>32</v>
      </c>
      <c r="AE2" s="73"/>
    </row>
    <row r="3" spans="1:31" ht="10.5" customHeight="1">
      <c r="A3" s="92"/>
      <c r="B3" s="78" t="s">
        <v>18</v>
      </c>
      <c r="C3" s="79"/>
      <c r="D3" s="95" t="s">
        <v>47</v>
      </c>
      <c r="E3" s="96"/>
      <c r="F3" s="87" t="s">
        <v>19</v>
      </c>
      <c r="G3" s="83"/>
      <c r="H3" s="90" t="s">
        <v>11</v>
      </c>
      <c r="I3" s="90"/>
      <c r="J3" s="81"/>
      <c r="K3" s="78" t="s">
        <v>18</v>
      </c>
      <c r="L3" s="79"/>
      <c r="M3" s="95" t="s">
        <v>50</v>
      </c>
      <c r="N3" s="96"/>
      <c r="O3" s="87" t="s">
        <v>19</v>
      </c>
      <c r="P3" s="83"/>
      <c r="Q3" s="97" t="s">
        <v>11</v>
      </c>
      <c r="R3" s="90"/>
      <c r="S3" s="90"/>
      <c r="T3" s="74" t="s">
        <v>33</v>
      </c>
      <c r="U3" s="76" t="s">
        <v>48</v>
      </c>
      <c r="V3" s="74" t="s">
        <v>34</v>
      </c>
      <c r="W3" s="74" t="s">
        <v>35</v>
      </c>
      <c r="X3" s="78" t="s">
        <v>36</v>
      </c>
      <c r="Y3" s="79"/>
      <c r="Z3" s="80" t="s">
        <v>49</v>
      </c>
      <c r="AA3" s="81"/>
      <c r="AB3" s="82" t="s">
        <v>34</v>
      </c>
      <c r="AC3" s="79"/>
      <c r="AD3" s="83" t="s">
        <v>37</v>
      </c>
      <c r="AE3" s="85" t="s">
        <v>38</v>
      </c>
    </row>
    <row r="4" spans="1:31" ht="10.5" customHeight="1">
      <c r="A4" s="92"/>
      <c r="B4" s="30" t="s">
        <v>20</v>
      </c>
      <c r="C4" s="10" t="s">
        <v>21</v>
      </c>
      <c r="D4" s="14" t="s">
        <v>20</v>
      </c>
      <c r="E4" s="10" t="s">
        <v>21</v>
      </c>
      <c r="F4" s="30" t="s">
        <v>20</v>
      </c>
      <c r="G4" s="10" t="s">
        <v>21</v>
      </c>
      <c r="H4" s="14" t="s">
        <v>20</v>
      </c>
      <c r="I4" s="10" t="s">
        <v>21</v>
      </c>
      <c r="J4" s="3" t="s">
        <v>11</v>
      </c>
      <c r="K4" s="14" t="s">
        <v>20</v>
      </c>
      <c r="L4" s="31" t="s">
        <v>21</v>
      </c>
      <c r="M4" s="14" t="s">
        <v>20</v>
      </c>
      <c r="N4" s="10" t="s">
        <v>21</v>
      </c>
      <c r="O4" s="30" t="s">
        <v>20</v>
      </c>
      <c r="P4" s="10" t="s">
        <v>21</v>
      </c>
      <c r="Q4" s="14" t="s">
        <v>20</v>
      </c>
      <c r="R4" s="10" t="s">
        <v>21</v>
      </c>
      <c r="S4" s="32" t="s">
        <v>11</v>
      </c>
      <c r="T4" s="75"/>
      <c r="U4" s="77"/>
      <c r="V4" s="75"/>
      <c r="W4" s="75"/>
      <c r="X4" s="30" t="s">
        <v>39</v>
      </c>
      <c r="Y4" s="10" t="s">
        <v>40</v>
      </c>
      <c r="Z4" s="14" t="s">
        <v>41</v>
      </c>
      <c r="AA4" s="10" t="s">
        <v>40</v>
      </c>
      <c r="AB4" s="14" t="s">
        <v>41</v>
      </c>
      <c r="AC4" s="10" t="s">
        <v>40</v>
      </c>
      <c r="AD4" s="84"/>
      <c r="AE4" s="86"/>
    </row>
    <row r="5" spans="1:31" ht="10.5" customHeight="1">
      <c r="A5" s="93"/>
      <c r="B5" s="8" t="s">
        <v>15</v>
      </c>
      <c r="C5" s="8" t="s">
        <v>15</v>
      </c>
      <c r="D5" s="8" t="s">
        <v>15</v>
      </c>
      <c r="E5" s="8" t="s">
        <v>15</v>
      </c>
      <c r="F5" s="8" t="s">
        <v>15</v>
      </c>
      <c r="G5" s="8" t="s">
        <v>15</v>
      </c>
      <c r="H5" s="8" t="s">
        <v>15</v>
      </c>
      <c r="I5" s="8" t="s">
        <v>15</v>
      </c>
      <c r="J5" s="8" t="s">
        <v>15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24</v>
      </c>
      <c r="P5" s="8" t="s">
        <v>24</v>
      </c>
      <c r="Q5" s="8" t="s">
        <v>24</v>
      </c>
      <c r="R5" s="8" t="s">
        <v>24</v>
      </c>
      <c r="S5" s="54" t="s">
        <v>24</v>
      </c>
      <c r="T5" s="8" t="s">
        <v>43</v>
      </c>
      <c r="U5" s="8" t="s">
        <v>43</v>
      </c>
      <c r="V5" s="8" t="s">
        <v>43</v>
      </c>
      <c r="W5" s="8" t="s">
        <v>43</v>
      </c>
      <c r="X5" s="8" t="s">
        <v>44</v>
      </c>
      <c r="Y5" s="8" t="s">
        <v>44</v>
      </c>
      <c r="Z5" s="8" t="s">
        <v>44</v>
      </c>
      <c r="AA5" s="8" t="s">
        <v>44</v>
      </c>
      <c r="AB5" s="8" t="s">
        <v>44</v>
      </c>
      <c r="AC5" s="8" t="s">
        <v>44</v>
      </c>
      <c r="AD5" s="37" t="s">
        <v>45</v>
      </c>
      <c r="AE5" s="12" t="s">
        <v>42</v>
      </c>
    </row>
    <row r="6" spans="1:31" ht="10.5" customHeight="1">
      <c r="A6" s="4" t="s">
        <v>3</v>
      </c>
      <c r="B6" s="8" t="s">
        <v>2</v>
      </c>
      <c r="C6" s="8" t="s">
        <v>22</v>
      </c>
      <c r="D6" s="8" t="s">
        <v>22</v>
      </c>
      <c r="E6" s="8" t="s">
        <v>22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 t="s">
        <v>22</v>
      </c>
      <c r="L6" s="8" t="s">
        <v>22</v>
      </c>
      <c r="M6" s="8" t="s">
        <v>22</v>
      </c>
      <c r="N6" s="8" t="s">
        <v>22</v>
      </c>
      <c r="O6" s="8" t="s">
        <v>22</v>
      </c>
      <c r="P6" s="8" t="s">
        <v>22</v>
      </c>
      <c r="Q6" s="8" t="s">
        <v>22</v>
      </c>
      <c r="R6" s="8" t="s">
        <v>22</v>
      </c>
      <c r="S6" s="8" t="s">
        <v>22</v>
      </c>
      <c r="T6" s="8" t="s">
        <v>22</v>
      </c>
      <c r="U6" s="8" t="s">
        <v>22</v>
      </c>
      <c r="V6" s="8" t="s">
        <v>22</v>
      </c>
      <c r="W6" s="8" t="s">
        <v>22</v>
      </c>
      <c r="X6" s="8" t="s">
        <v>22</v>
      </c>
      <c r="Y6" s="8" t="s">
        <v>22</v>
      </c>
      <c r="Z6" s="8" t="s">
        <v>22</v>
      </c>
      <c r="AA6" s="8" t="s">
        <v>22</v>
      </c>
      <c r="AB6" s="8" t="s">
        <v>22</v>
      </c>
      <c r="AC6" s="8" t="s">
        <v>22</v>
      </c>
      <c r="AD6" s="8" t="s">
        <v>22</v>
      </c>
      <c r="AE6" s="12" t="s">
        <v>2</v>
      </c>
    </row>
    <row r="7" spans="1:31" ht="10.5" customHeight="1">
      <c r="A7" s="5" t="s">
        <v>4</v>
      </c>
      <c r="B7" s="11">
        <v>20.9</v>
      </c>
      <c r="C7" s="6">
        <v>0.2</v>
      </c>
      <c r="D7" s="6">
        <v>1276.6</v>
      </c>
      <c r="E7" s="11">
        <v>548.9</v>
      </c>
      <c r="F7" s="11">
        <v>20</v>
      </c>
      <c r="G7" s="11">
        <v>280.7</v>
      </c>
      <c r="H7" s="6">
        <f>SUM(B7,D7,F7)</f>
        <v>1317.5</v>
      </c>
      <c r="I7" s="6">
        <f>SUM(C7,E7,G7)</f>
        <v>829.8</v>
      </c>
      <c r="J7" s="11">
        <f aca="true" t="shared" si="0" ref="J7:J13">SUM(H7:I7)</f>
        <v>2147.3</v>
      </c>
      <c r="K7" s="16">
        <v>263</v>
      </c>
      <c r="L7" s="17">
        <v>3</v>
      </c>
      <c r="M7" s="17">
        <v>15521</v>
      </c>
      <c r="N7" s="16">
        <v>4319</v>
      </c>
      <c r="O7" s="16">
        <v>128</v>
      </c>
      <c r="P7" s="16">
        <v>2067</v>
      </c>
      <c r="Q7" s="17">
        <f>SUM(K7,M7,O7)</f>
        <v>15912</v>
      </c>
      <c r="R7" s="17">
        <f>SUM(L7,N7,P7)</f>
        <v>6389</v>
      </c>
      <c r="S7" s="55">
        <f>SUM(Q7:R7)</f>
        <v>22301</v>
      </c>
      <c r="T7" s="16">
        <v>1804</v>
      </c>
      <c r="U7" s="17">
        <v>143114</v>
      </c>
      <c r="V7" s="17">
        <v>18271</v>
      </c>
      <c r="W7" s="16">
        <f>SUM(T7:V7)</f>
        <v>163189</v>
      </c>
      <c r="X7" s="38">
        <v>1.258</v>
      </c>
      <c r="Y7" s="38">
        <v>1.5</v>
      </c>
      <c r="Z7" s="39">
        <v>1.216</v>
      </c>
      <c r="AA7" s="39">
        <v>0.787</v>
      </c>
      <c r="AB7" s="38">
        <v>0.64</v>
      </c>
      <c r="AC7" s="38">
        <v>0.736</v>
      </c>
      <c r="AD7" s="33">
        <v>1242568</v>
      </c>
      <c r="AE7" s="40">
        <v>12427</v>
      </c>
    </row>
    <row r="8" spans="1:31" ht="10.5" customHeight="1">
      <c r="A8" s="5" t="s">
        <v>5</v>
      </c>
      <c r="B8" s="6">
        <v>14.1</v>
      </c>
      <c r="C8" s="6">
        <v>81</v>
      </c>
      <c r="D8" s="6">
        <v>1332.6</v>
      </c>
      <c r="E8" s="11">
        <v>293.5</v>
      </c>
      <c r="F8" s="11">
        <v>51.6</v>
      </c>
      <c r="G8" s="6">
        <v>345.6</v>
      </c>
      <c r="H8" s="6">
        <f aca="true" t="shared" si="1" ref="H8:H13">SUM(B8,D8,F8)</f>
        <v>1398.2999999999997</v>
      </c>
      <c r="I8" s="6">
        <f aca="true" t="shared" si="2" ref="I8:I13">SUM(C8,E8,G8)</f>
        <v>720.1</v>
      </c>
      <c r="J8" s="11">
        <f t="shared" si="0"/>
        <v>2118.3999999999996</v>
      </c>
      <c r="K8" s="17">
        <v>218</v>
      </c>
      <c r="L8" s="17">
        <v>1034</v>
      </c>
      <c r="M8" s="17">
        <v>18282</v>
      </c>
      <c r="N8" s="16">
        <v>3370</v>
      </c>
      <c r="O8" s="16">
        <v>510</v>
      </c>
      <c r="P8" s="17">
        <v>2744</v>
      </c>
      <c r="Q8" s="17">
        <f aca="true" t="shared" si="3" ref="Q8:Q13">SUM(K8,M8,O8)</f>
        <v>19010</v>
      </c>
      <c r="R8" s="17">
        <f aca="true" t="shared" si="4" ref="R8:R13">SUM(L8,N8,P8)</f>
        <v>7148</v>
      </c>
      <c r="S8" s="55">
        <f aca="true" t="shared" si="5" ref="S8:S13">SUM(Q8:R8)</f>
        <v>26158</v>
      </c>
      <c r="T8" s="17">
        <v>6531</v>
      </c>
      <c r="U8" s="17">
        <v>135761</v>
      </c>
      <c r="V8" s="17">
        <v>27956</v>
      </c>
      <c r="W8" s="16">
        <f aca="true" t="shared" si="6" ref="W8:W13">SUM(T8:V8)</f>
        <v>170248</v>
      </c>
      <c r="X8" s="38">
        <v>1.546</v>
      </c>
      <c r="Y8" s="39">
        <v>1.276</v>
      </c>
      <c r="Z8" s="39">
        <v>1.372</v>
      </c>
      <c r="AA8" s="39">
        <v>1.148</v>
      </c>
      <c r="AB8" s="38">
        <v>0.988</v>
      </c>
      <c r="AC8" s="39">
        <v>0.794</v>
      </c>
      <c r="AD8" s="33">
        <v>1330706</v>
      </c>
      <c r="AE8" s="40">
        <v>13866</v>
      </c>
    </row>
    <row r="9" spans="1:31" ht="10.5" customHeight="1">
      <c r="A9" s="5" t="s">
        <v>6</v>
      </c>
      <c r="B9" s="6">
        <v>7.3</v>
      </c>
      <c r="C9" s="6">
        <v>189.6</v>
      </c>
      <c r="D9" s="6">
        <v>533</v>
      </c>
      <c r="E9" s="11">
        <v>1077.4</v>
      </c>
      <c r="F9" s="11">
        <v>15.3</v>
      </c>
      <c r="G9" s="6">
        <v>127.8</v>
      </c>
      <c r="H9" s="6">
        <f t="shared" si="1"/>
        <v>555.5999999999999</v>
      </c>
      <c r="I9" s="6">
        <f t="shared" si="2"/>
        <v>1394.8</v>
      </c>
      <c r="J9" s="11">
        <f t="shared" si="0"/>
        <v>1950.3999999999999</v>
      </c>
      <c r="K9" s="17">
        <v>166</v>
      </c>
      <c r="L9" s="17">
        <v>2261</v>
      </c>
      <c r="M9" s="17">
        <v>7698</v>
      </c>
      <c r="N9" s="16">
        <v>11169</v>
      </c>
      <c r="O9" s="16">
        <v>190</v>
      </c>
      <c r="P9" s="17">
        <v>1056</v>
      </c>
      <c r="Q9" s="17">
        <f t="shared" si="3"/>
        <v>8054</v>
      </c>
      <c r="R9" s="17">
        <f t="shared" si="4"/>
        <v>14486</v>
      </c>
      <c r="S9" s="55">
        <f t="shared" si="5"/>
        <v>22540</v>
      </c>
      <c r="T9" s="17">
        <v>12853</v>
      </c>
      <c r="U9" s="17">
        <v>134885</v>
      </c>
      <c r="V9" s="17">
        <v>10581</v>
      </c>
      <c r="W9" s="16">
        <f t="shared" si="6"/>
        <v>158319</v>
      </c>
      <c r="X9" s="38">
        <v>2.274</v>
      </c>
      <c r="Y9" s="39">
        <v>1.193</v>
      </c>
      <c r="Z9" s="39">
        <v>1.444</v>
      </c>
      <c r="AA9" s="39">
        <v>1.037</v>
      </c>
      <c r="AB9" s="38">
        <v>1.242</v>
      </c>
      <c r="AC9" s="39">
        <v>0.826</v>
      </c>
      <c r="AD9" s="33">
        <v>1076189</v>
      </c>
      <c r="AE9" s="40">
        <v>10525</v>
      </c>
    </row>
    <row r="10" spans="1:31" ht="10.5" customHeight="1">
      <c r="A10" s="5" t="s">
        <v>7</v>
      </c>
      <c r="B10" s="6">
        <v>1.4</v>
      </c>
      <c r="C10" s="6">
        <v>32.1</v>
      </c>
      <c r="D10" s="6">
        <v>216.7</v>
      </c>
      <c r="E10" s="11">
        <v>490.3</v>
      </c>
      <c r="F10" s="11">
        <v>10.7</v>
      </c>
      <c r="G10" s="6">
        <v>110.4</v>
      </c>
      <c r="H10" s="6">
        <f t="shared" si="1"/>
        <v>228.79999999999998</v>
      </c>
      <c r="I10" s="6">
        <f t="shared" si="2"/>
        <v>632.8</v>
      </c>
      <c r="J10" s="11">
        <f t="shared" si="0"/>
        <v>861.5999999999999</v>
      </c>
      <c r="K10" s="17">
        <v>28</v>
      </c>
      <c r="L10" s="17">
        <v>276</v>
      </c>
      <c r="M10" s="17">
        <v>2606</v>
      </c>
      <c r="N10" s="16">
        <v>4960</v>
      </c>
      <c r="O10" s="16">
        <v>92</v>
      </c>
      <c r="P10" s="17">
        <v>850</v>
      </c>
      <c r="Q10" s="17">
        <f t="shared" si="3"/>
        <v>2726</v>
      </c>
      <c r="R10" s="17">
        <f t="shared" si="4"/>
        <v>6086</v>
      </c>
      <c r="S10" s="55">
        <f t="shared" si="5"/>
        <v>8812</v>
      </c>
      <c r="T10" s="17">
        <v>1564</v>
      </c>
      <c r="U10" s="17">
        <v>58553</v>
      </c>
      <c r="V10" s="17">
        <v>8289</v>
      </c>
      <c r="W10" s="16">
        <f t="shared" si="6"/>
        <v>68406</v>
      </c>
      <c r="X10" s="38">
        <v>2</v>
      </c>
      <c r="Y10" s="39">
        <v>0.86</v>
      </c>
      <c r="Z10" s="39">
        <v>1.202</v>
      </c>
      <c r="AA10" s="39">
        <v>1.011</v>
      </c>
      <c r="AB10" s="38">
        <v>0.86</v>
      </c>
      <c r="AC10" s="39">
        <v>0.77</v>
      </c>
      <c r="AD10" s="33">
        <v>209211</v>
      </c>
      <c r="AE10" s="40">
        <v>3275</v>
      </c>
    </row>
    <row r="11" spans="1:31" ht="10.5" customHeight="1">
      <c r="A11" s="5" t="s">
        <v>8</v>
      </c>
      <c r="B11" s="6">
        <v>6.3</v>
      </c>
      <c r="C11" s="6">
        <v>319.2</v>
      </c>
      <c r="D11" s="6">
        <v>316</v>
      </c>
      <c r="E11" s="11">
        <v>800.4</v>
      </c>
      <c r="F11" s="11">
        <v>53.7</v>
      </c>
      <c r="G11" s="6">
        <v>211</v>
      </c>
      <c r="H11" s="6">
        <f t="shared" si="1"/>
        <v>376</v>
      </c>
      <c r="I11" s="6">
        <f t="shared" si="2"/>
        <v>1330.6</v>
      </c>
      <c r="J11" s="11">
        <f t="shared" si="0"/>
        <v>1706.6</v>
      </c>
      <c r="K11" s="17">
        <v>74</v>
      </c>
      <c r="L11" s="17">
        <v>3664</v>
      </c>
      <c r="M11" s="17">
        <v>3374</v>
      </c>
      <c r="N11" s="16">
        <v>7895</v>
      </c>
      <c r="O11" s="16">
        <v>399</v>
      </c>
      <c r="P11" s="17">
        <v>1756</v>
      </c>
      <c r="Q11" s="17">
        <f t="shared" si="3"/>
        <v>3847</v>
      </c>
      <c r="R11" s="17">
        <f t="shared" si="4"/>
        <v>13315</v>
      </c>
      <c r="S11" s="55">
        <f t="shared" si="5"/>
        <v>17162</v>
      </c>
      <c r="T11" s="17">
        <v>21496</v>
      </c>
      <c r="U11" s="17">
        <v>82173</v>
      </c>
      <c r="V11" s="17">
        <v>19659</v>
      </c>
      <c r="W11" s="16">
        <f t="shared" si="6"/>
        <v>123328</v>
      </c>
      <c r="X11" s="38">
        <v>1.174</v>
      </c>
      <c r="Y11" s="39">
        <v>1.148</v>
      </c>
      <c r="Z11" s="39">
        <v>1.068</v>
      </c>
      <c r="AA11" s="39">
        <v>0.936</v>
      </c>
      <c r="AB11" s="38">
        <v>0.743</v>
      </c>
      <c r="AC11" s="39">
        <v>0.832</v>
      </c>
      <c r="AD11" s="33">
        <v>624929</v>
      </c>
      <c r="AE11" s="40">
        <v>7659</v>
      </c>
    </row>
    <row r="12" spans="1:31" ht="10.5" customHeight="1">
      <c r="A12" s="5" t="s">
        <v>9</v>
      </c>
      <c r="B12" s="6">
        <v>21.5</v>
      </c>
      <c r="C12" s="6">
        <v>439.6</v>
      </c>
      <c r="D12" s="6">
        <v>1614.5</v>
      </c>
      <c r="E12" s="11">
        <v>1073.2</v>
      </c>
      <c r="F12" s="11">
        <v>83.2</v>
      </c>
      <c r="G12" s="6">
        <v>285.5</v>
      </c>
      <c r="H12" s="6">
        <f t="shared" si="1"/>
        <v>1719.2</v>
      </c>
      <c r="I12" s="6">
        <f t="shared" si="2"/>
        <v>1798.3000000000002</v>
      </c>
      <c r="J12" s="11">
        <f t="shared" si="0"/>
        <v>3517.5</v>
      </c>
      <c r="K12" s="17">
        <v>222</v>
      </c>
      <c r="L12" s="17">
        <v>4962</v>
      </c>
      <c r="M12" s="17">
        <v>15611</v>
      </c>
      <c r="N12" s="16">
        <v>9184</v>
      </c>
      <c r="O12" s="16">
        <v>688</v>
      </c>
      <c r="P12" s="17">
        <v>2033</v>
      </c>
      <c r="Q12" s="17">
        <f t="shared" si="3"/>
        <v>16521</v>
      </c>
      <c r="R12" s="17">
        <f t="shared" si="4"/>
        <v>16179</v>
      </c>
      <c r="S12" s="55">
        <f t="shared" si="5"/>
        <v>32700</v>
      </c>
      <c r="T12" s="17">
        <v>26648</v>
      </c>
      <c r="U12" s="17">
        <v>183474</v>
      </c>
      <c r="V12" s="17">
        <v>23484</v>
      </c>
      <c r="W12" s="16">
        <f t="shared" si="6"/>
        <v>233606</v>
      </c>
      <c r="X12" s="38">
        <v>1.033</v>
      </c>
      <c r="Y12" s="39">
        <v>1.129</v>
      </c>
      <c r="Z12" s="39">
        <v>0.967</v>
      </c>
      <c r="AA12" s="39">
        <v>0.856</v>
      </c>
      <c r="AB12" s="38">
        <v>0.827</v>
      </c>
      <c r="AC12" s="39">
        <v>0.712</v>
      </c>
      <c r="AD12" s="33">
        <v>1853017</v>
      </c>
      <c r="AE12" s="40">
        <v>21379</v>
      </c>
    </row>
    <row r="13" spans="1:31" ht="10.5" customHeight="1">
      <c r="A13" s="5" t="s">
        <v>10</v>
      </c>
      <c r="B13" s="6">
        <v>32.7</v>
      </c>
      <c r="C13" s="9">
        <v>108.2</v>
      </c>
      <c r="D13" s="9">
        <v>1204.9</v>
      </c>
      <c r="E13" s="11">
        <v>1670.8</v>
      </c>
      <c r="F13" s="13">
        <v>36.8</v>
      </c>
      <c r="G13" s="6">
        <v>247.7</v>
      </c>
      <c r="H13" s="6">
        <f t="shared" si="1"/>
        <v>1274.4</v>
      </c>
      <c r="I13" s="6">
        <f t="shared" si="2"/>
        <v>2026.7</v>
      </c>
      <c r="J13" s="11">
        <f t="shared" si="0"/>
        <v>3301.1000000000004</v>
      </c>
      <c r="K13" s="17">
        <v>322</v>
      </c>
      <c r="L13" s="18">
        <v>819</v>
      </c>
      <c r="M13" s="18">
        <v>13699</v>
      </c>
      <c r="N13" s="16">
        <v>17640</v>
      </c>
      <c r="O13" s="19">
        <v>324</v>
      </c>
      <c r="P13" s="17">
        <v>2014</v>
      </c>
      <c r="Q13" s="17">
        <f t="shared" si="3"/>
        <v>14345</v>
      </c>
      <c r="R13" s="17">
        <f t="shared" si="4"/>
        <v>20473</v>
      </c>
      <c r="S13" s="55">
        <f t="shared" si="5"/>
        <v>34818</v>
      </c>
      <c r="T13" s="17">
        <v>5599</v>
      </c>
      <c r="U13" s="18">
        <v>198581</v>
      </c>
      <c r="V13" s="18">
        <v>17510</v>
      </c>
      <c r="W13" s="16">
        <f t="shared" si="6"/>
        <v>221690</v>
      </c>
      <c r="X13" s="41">
        <v>0.985</v>
      </c>
      <c r="Y13" s="39">
        <v>0.757</v>
      </c>
      <c r="Z13" s="42">
        <v>1.136</v>
      </c>
      <c r="AA13" s="42">
        <v>1.056</v>
      </c>
      <c r="AB13" s="38">
        <v>0.88</v>
      </c>
      <c r="AC13" s="39">
        <v>0.813</v>
      </c>
      <c r="AD13" s="43">
        <v>1510323</v>
      </c>
      <c r="AE13" s="44">
        <v>11358</v>
      </c>
    </row>
    <row r="14" spans="1:31" ht="10.5" customHeight="1">
      <c r="A14" s="60" t="s">
        <v>0</v>
      </c>
      <c r="B14" s="61">
        <f>SUM(B7:B13)</f>
        <v>104.2</v>
      </c>
      <c r="C14" s="61">
        <f>SUM(C6:C13)</f>
        <v>1169.9</v>
      </c>
      <c r="D14" s="61">
        <f>SUM(D7:D13)</f>
        <v>6494.299999999999</v>
      </c>
      <c r="E14" s="61">
        <f>SUM(E6:E13)</f>
        <v>5954.500000000001</v>
      </c>
      <c r="F14" s="62">
        <f aca="true" t="shared" si="7" ref="F14:K14">SUM(F7:F13)</f>
        <v>271.3</v>
      </c>
      <c r="G14" s="62">
        <f t="shared" si="7"/>
        <v>1608.7</v>
      </c>
      <c r="H14" s="62">
        <f t="shared" si="7"/>
        <v>6869.799999999999</v>
      </c>
      <c r="I14" s="62">
        <f t="shared" si="7"/>
        <v>8733.1</v>
      </c>
      <c r="J14" s="62">
        <f t="shared" si="7"/>
        <v>15602.9</v>
      </c>
      <c r="K14" s="63">
        <f t="shared" si="7"/>
        <v>1293</v>
      </c>
      <c r="L14" s="63">
        <f>SUM(L6:L13)</f>
        <v>13019</v>
      </c>
      <c r="M14" s="63">
        <f>SUM(M7:M13)</f>
        <v>76791</v>
      </c>
      <c r="N14" s="63">
        <f>SUM(N6:N13)</f>
        <v>58537</v>
      </c>
      <c r="O14" s="64">
        <f aca="true" t="shared" si="8" ref="O14:T14">SUM(O7:O13)</f>
        <v>2331</v>
      </c>
      <c r="P14" s="64">
        <f t="shared" si="8"/>
        <v>12520</v>
      </c>
      <c r="Q14" s="64">
        <f t="shared" si="8"/>
        <v>80415</v>
      </c>
      <c r="R14" s="64">
        <f t="shared" si="8"/>
        <v>84076</v>
      </c>
      <c r="S14" s="65">
        <f t="shared" si="8"/>
        <v>164491</v>
      </c>
      <c r="T14" s="63">
        <f t="shared" si="8"/>
        <v>76495</v>
      </c>
      <c r="U14" s="63">
        <f>SUM(U6:U13)</f>
        <v>936541</v>
      </c>
      <c r="V14" s="63">
        <f>SUM(V7:V13)</f>
        <v>125750</v>
      </c>
      <c r="W14" s="63">
        <f>SUM(W6:W13)</f>
        <v>1138786</v>
      </c>
      <c r="X14" s="66">
        <v>1.24</v>
      </c>
      <c r="Y14" s="66">
        <v>1.113</v>
      </c>
      <c r="Z14" s="66">
        <v>1.182</v>
      </c>
      <c r="AA14" s="66">
        <v>0.983</v>
      </c>
      <c r="AB14" s="66">
        <v>0.859</v>
      </c>
      <c r="AC14" s="67">
        <v>0.778</v>
      </c>
      <c r="AD14" s="68">
        <f>SUM(AD7:AD13)</f>
        <v>7846943</v>
      </c>
      <c r="AE14" s="69">
        <f>SUM(AE7:AE13)</f>
        <v>80489</v>
      </c>
    </row>
    <row r="15" spans="1:31" ht="10.5" customHeight="1">
      <c r="A15" s="28" t="s">
        <v>29</v>
      </c>
      <c r="B15" s="6">
        <v>107.1</v>
      </c>
      <c r="C15" s="6">
        <v>1125.1</v>
      </c>
      <c r="D15" s="6">
        <v>6372.4</v>
      </c>
      <c r="E15" s="6">
        <v>5673.3</v>
      </c>
      <c r="F15" s="11">
        <v>308.1</v>
      </c>
      <c r="G15" s="58">
        <v>1637.5</v>
      </c>
      <c r="H15" s="11">
        <f>SUM(B15,D15,F15)</f>
        <v>6787.6</v>
      </c>
      <c r="I15" s="11">
        <f>SUM(C15,E15,G15)</f>
        <v>8435.9</v>
      </c>
      <c r="J15" s="11">
        <f aca="true" t="shared" si="9" ref="J15:J20">SUM(H15:I15)</f>
        <v>15223.5</v>
      </c>
      <c r="K15" s="17">
        <v>1290</v>
      </c>
      <c r="L15" s="17">
        <v>10205</v>
      </c>
      <c r="M15" s="33">
        <v>62464</v>
      </c>
      <c r="N15" s="33">
        <v>45213</v>
      </c>
      <c r="O15" s="16">
        <v>2335</v>
      </c>
      <c r="P15" s="16">
        <v>10583</v>
      </c>
      <c r="Q15" s="16">
        <f aca="true" t="shared" si="10" ref="Q15:R17">SUM(K15,M15,O15)</f>
        <v>66089</v>
      </c>
      <c r="R15" s="16">
        <f t="shared" si="10"/>
        <v>66001</v>
      </c>
      <c r="S15" s="55">
        <f aca="true" t="shared" si="11" ref="S15:S20">SUM(Q15:R15)</f>
        <v>132090</v>
      </c>
      <c r="T15" s="17">
        <v>63803</v>
      </c>
      <c r="U15" s="17">
        <v>751648</v>
      </c>
      <c r="V15" s="17">
        <v>110362</v>
      </c>
      <c r="W15" s="17">
        <f>SUM(T15:V15)</f>
        <v>925813</v>
      </c>
      <c r="X15" s="38">
        <v>1.204</v>
      </c>
      <c r="Y15" s="59">
        <v>0.907</v>
      </c>
      <c r="Z15" s="38">
        <v>0.98</v>
      </c>
      <c r="AA15" s="38">
        <v>0.797</v>
      </c>
      <c r="AB15" s="38">
        <v>0.758</v>
      </c>
      <c r="AC15" s="39">
        <v>0.646</v>
      </c>
      <c r="AD15" s="33">
        <v>7370852</v>
      </c>
      <c r="AE15" s="40">
        <v>72956</v>
      </c>
    </row>
    <row r="16" spans="1:31" ht="10.5" customHeight="1">
      <c r="A16" s="34" t="s">
        <v>12</v>
      </c>
      <c r="B16" s="6">
        <v>118.1</v>
      </c>
      <c r="C16" s="6">
        <v>1172.4</v>
      </c>
      <c r="D16" s="6">
        <v>6468.9</v>
      </c>
      <c r="E16" s="6">
        <v>6081.9</v>
      </c>
      <c r="F16" s="11">
        <v>308.6</v>
      </c>
      <c r="G16" s="27">
        <v>1729.2</v>
      </c>
      <c r="H16" s="22">
        <f aca="true" t="shared" si="12" ref="H16:I18">SUM(B16,D16,F16)</f>
        <v>6895.6</v>
      </c>
      <c r="I16" s="22">
        <f t="shared" si="12"/>
        <v>8983.5</v>
      </c>
      <c r="J16" s="22">
        <f t="shared" si="9"/>
        <v>15879.1</v>
      </c>
      <c r="K16" s="17">
        <v>1228</v>
      </c>
      <c r="L16" s="17">
        <v>13849</v>
      </c>
      <c r="M16" s="33">
        <v>64289</v>
      </c>
      <c r="N16" s="33">
        <v>52113</v>
      </c>
      <c r="O16" s="16">
        <v>2212</v>
      </c>
      <c r="P16" s="24">
        <v>11611</v>
      </c>
      <c r="Q16" s="24">
        <f t="shared" si="10"/>
        <v>67729</v>
      </c>
      <c r="R16" s="24">
        <f t="shared" si="10"/>
        <v>77573</v>
      </c>
      <c r="S16" s="56">
        <f t="shared" si="11"/>
        <v>145302</v>
      </c>
      <c r="T16" s="11" t="s">
        <v>46</v>
      </c>
      <c r="U16" s="11" t="s">
        <v>46</v>
      </c>
      <c r="V16" s="11" t="s">
        <v>46</v>
      </c>
      <c r="W16" s="17">
        <v>1190977</v>
      </c>
      <c r="X16" s="38">
        <v>1.04</v>
      </c>
      <c r="Y16" s="45">
        <v>1.181</v>
      </c>
      <c r="Z16" s="46">
        <v>0.994</v>
      </c>
      <c r="AA16" s="46">
        <v>0.857</v>
      </c>
      <c r="AB16" s="46">
        <v>0.717</v>
      </c>
      <c r="AC16" s="39">
        <v>0.671</v>
      </c>
      <c r="AD16" s="16" t="s">
        <v>46</v>
      </c>
      <c r="AE16" s="20" t="s">
        <v>46</v>
      </c>
    </row>
    <row r="17" spans="1:31" ht="10.5" customHeight="1">
      <c r="A17" s="21" t="s">
        <v>25</v>
      </c>
      <c r="B17" s="6">
        <v>154.1</v>
      </c>
      <c r="C17" s="11">
        <v>1235.2</v>
      </c>
      <c r="D17" s="6">
        <v>6280</v>
      </c>
      <c r="E17" s="11">
        <v>6398.3</v>
      </c>
      <c r="F17" s="11">
        <v>335.9</v>
      </c>
      <c r="G17" s="27">
        <v>1854.8</v>
      </c>
      <c r="H17" s="22">
        <f t="shared" si="12"/>
        <v>6770</v>
      </c>
      <c r="I17" s="22">
        <f t="shared" si="12"/>
        <v>9488.3</v>
      </c>
      <c r="J17" s="22">
        <f t="shared" si="9"/>
        <v>16258.3</v>
      </c>
      <c r="K17" s="17">
        <v>1131</v>
      </c>
      <c r="L17" s="16">
        <v>11399</v>
      </c>
      <c r="M17" s="17">
        <v>51566</v>
      </c>
      <c r="N17" s="16">
        <v>41081</v>
      </c>
      <c r="O17" s="16">
        <v>1642</v>
      </c>
      <c r="P17" s="24">
        <v>7615</v>
      </c>
      <c r="Q17" s="24">
        <f t="shared" si="10"/>
        <v>54339</v>
      </c>
      <c r="R17" s="24">
        <f t="shared" si="10"/>
        <v>60095</v>
      </c>
      <c r="S17" s="56">
        <f t="shared" si="11"/>
        <v>114434</v>
      </c>
      <c r="T17" s="11" t="s">
        <v>46</v>
      </c>
      <c r="U17" s="11" t="s">
        <v>46</v>
      </c>
      <c r="V17" s="11" t="s">
        <v>46</v>
      </c>
      <c r="W17" s="16">
        <v>955411</v>
      </c>
      <c r="X17" s="38">
        <v>0.734</v>
      </c>
      <c r="Y17" s="45">
        <v>0.923</v>
      </c>
      <c r="Z17" s="46">
        <v>0.821</v>
      </c>
      <c r="AA17" s="46">
        <v>0.642</v>
      </c>
      <c r="AB17" s="46">
        <v>0.489</v>
      </c>
      <c r="AC17" s="39">
        <v>0.411</v>
      </c>
      <c r="AD17" s="16" t="s">
        <v>46</v>
      </c>
      <c r="AE17" s="20" t="s">
        <v>46</v>
      </c>
    </row>
    <row r="18" spans="1:31" ht="10.5" customHeight="1">
      <c r="A18" s="28" t="s">
        <v>26</v>
      </c>
      <c r="B18" s="6">
        <v>202.6</v>
      </c>
      <c r="C18" s="6">
        <v>1401.5</v>
      </c>
      <c r="D18" s="6">
        <v>6173.4</v>
      </c>
      <c r="E18" s="6">
        <v>6450.5</v>
      </c>
      <c r="F18" s="6">
        <v>345.8</v>
      </c>
      <c r="G18" s="2">
        <v>1868.8</v>
      </c>
      <c r="H18" s="22">
        <f t="shared" si="12"/>
        <v>6721.8</v>
      </c>
      <c r="I18" s="22">
        <f t="shared" si="12"/>
        <v>9720.8</v>
      </c>
      <c r="J18" s="22">
        <f t="shared" si="9"/>
        <v>16442.6</v>
      </c>
      <c r="K18" s="17">
        <v>2007</v>
      </c>
      <c r="L18" s="17">
        <v>15693</v>
      </c>
      <c r="M18" s="17">
        <v>64737</v>
      </c>
      <c r="N18" s="17">
        <v>53244</v>
      </c>
      <c r="O18" s="17">
        <v>2960</v>
      </c>
      <c r="P18" s="25">
        <v>13082</v>
      </c>
      <c r="Q18" s="24">
        <f>SUM(K18,M18,O18)</f>
        <v>69704</v>
      </c>
      <c r="R18" s="24">
        <v>86019</v>
      </c>
      <c r="S18" s="56">
        <f t="shared" si="11"/>
        <v>155723</v>
      </c>
      <c r="T18" s="11" t="s">
        <v>46</v>
      </c>
      <c r="U18" s="11" t="s">
        <v>46</v>
      </c>
      <c r="V18" s="11" t="s">
        <v>46</v>
      </c>
      <c r="W18" s="17">
        <v>1095750</v>
      </c>
      <c r="X18" s="39">
        <v>1.022</v>
      </c>
      <c r="Y18" s="47">
        <v>1.12</v>
      </c>
      <c r="Z18" s="46">
        <v>1.049</v>
      </c>
      <c r="AA18" s="46">
        <v>0.825</v>
      </c>
      <c r="AB18" s="46">
        <v>0.856</v>
      </c>
      <c r="AC18" s="39">
        <v>0.7</v>
      </c>
      <c r="AD18" s="16" t="s">
        <v>46</v>
      </c>
      <c r="AE18" s="20" t="s">
        <v>46</v>
      </c>
    </row>
    <row r="19" spans="1:31" ht="10.5" customHeight="1">
      <c r="A19" s="28" t="s">
        <v>27</v>
      </c>
      <c r="B19" s="6">
        <v>160.6</v>
      </c>
      <c r="C19" s="11">
        <v>1181.9</v>
      </c>
      <c r="D19" s="6">
        <v>6264.3</v>
      </c>
      <c r="E19" s="6">
        <v>5737.8</v>
      </c>
      <c r="F19" s="6">
        <v>365.4</v>
      </c>
      <c r="G19" s="2">
        <v>2009.8</v>
      </c>
      <c r="H19" s="22">
        <v>6790.6</v>
      </c>
      <c r="I19" s="22">
        <f>SUM(C19,E19,G19)</f>
        <v>8929.5</v>
      </c>
      <c r="J19" s="22">
        <f t="shared" si="9"/>
        <v>15720.1</v>
      </c>
      <c r="K19" s="17">
        <v>1853</v>
      </c>
      <c r="L19" s="17">
        <v>15852</v>
      </c>
      <c r="M19" s="17">
        <v>71321</v>
      </c>
      <c r="N19" s="17">
        <v>55686</v>
      </c>
      <c r="O19" s="17">
        <v>3498</v>
      </c>
      <c r="P19" s="25">
        <v>15870</v>
      </c>
      <c r="Q19" s="24">
        <f>SUM(K19,M19,O19)</f>
        <v>76672</v>
      </c>
      <c r="R19" s="24">
        <f>SUM(L19,N19,P19)</f>
        <v>87408</v>
      </c>
      <c r="S19" s="56">
        <f t="shared" si="11"/>
        <v>164080</v>
      </c>
      <c r="T19" s="11" t="s">
        <v>46</v>
      </c>
      <c r="U19" s="11" t="s">
        <v>46</v>
      </c>
      <c r="V19" s="11" t="s">
        <v>46</v>
      </c>
      <c r="W19" s="17">
        <v>1093964</v>
      </c>
      <c r="X19" s="39">
        <v>1.168</v>
      </c>
      <c r="Y19" s="47">
        <v>1.341</v>
      </c>
      <c r="Z19" s="46">
        <v>1.138</v>
      </c>
      <c r="AA19" s="46">
        <v>0.971</v>
      </c>
      <c r="AB19" s="46">
        <v>0.957</v>
      </c>
      <c r="AC19" s="39">
        <v>0.79</v>
      </c>
      <c r="AD19" s="16" t="s">
        <v>46</v>
      </c>
      <c r="AE19" s="20" t="s">
        <v>46</v>
      </c>
    </row>
    <row r="20" spans="1:31" ht="10.5" customHeight="1">
      <c r="A20" s="35" t="s">
        <v>28</v>
      </c>
      <c r="B20" s="7">
        <v>217.1</v>
      </c>
      <c r="C20" s="7">
        <v>1249.4</v>
      </c>
      <c r="D20" s="7">
        <v>6294.6</v>
      </c>
      <c r="E20" s="7">
        <v>5708.6</v>
      </c>
      <c r="F20" s="7">
        <v>350.1</v>
      </c>
      <c r="G20" s="23">
        <v>1942.2</v>
      </c>
      <c r="H20" s="15">
        <f>SUM(B20,D20,F20)</f>
        <v>6861.800000000001</v>
      </c>
      <c r="I20" s="15">
        <f>SUM(C20,E20,G20)</f>
        <v>8900.2</v>
      </c>
      <c r="J20" s="15">
        <f t="shared" si="9"/>
        <v>15762.000000000002</v>
      </c>
      <c r="K20" s="29">
        <v>2438</v>
      </c>
      <c r="L20" s="29">
        <v>18641</v>
      </c>
      <c r="M20" s="29">
        <v>80757</v>
      </c>
      <c r="N20" s="29">
        <v>61068</v>
      </c>
      <c r="O20" s="29">
        <v>4528</v>
      </c>
      <c r="P20" s="36">
        <v>15860</v>
      </c>
      <c r="Q20" s="26">
        <v>87716</v>
      </c>
      <c r="R20" s="26">
        <f>SUM(L20,N20,P20)</f>
        <v>95569</v>
      </c>
      <c r="S20" s="57">
        <f t="shared" si="11"/>
        <v>183285</v>
      </c>
      <c r="T20" s="48" t="s">
        <v>46</v>
      </c>
      <c r="U20" s="48" t="s">
        <v>46</v>
      </c>
      <c r="V20" s="48" t="s">
        <v>46</v>
      </c>
      <c r="W20" s="29">
        <v>1044044</v>
      </c>
      <c r="X20" s="49">
        <v>1.123</v>
      </c>
      <c r="Y20" s="50">
        <v>1.49</v>
      </c>
      <c r="Z20" s="51">
        <v>1.283</v>
      </c>
      <c r="AA20" s="51">
        <v>1.07</v>
      </c>
      <c r="AB20" s="51">
        <v>1.291</v>
      </c>
      <c r="AC20" s="49">
        <v>0.817</v>
      </c>
      <c r="AD20" s="52" t="s">
        <v>46</v>
      </c>
      <c r="AE20" s="53" t="s">
        <v>46</v>
      </c>
    </row>
  </sheetData>
  <mergeCells count="24">
    <mergeCell ref="A2:A5"/>
    <mergeCell ref="B1:I1"/>
    <mergeCell ref="K2:S2"/>
    <mergeCell ref="K3:L3"/>
    <mergeCell ref="M3:N3"/>
    <mergeCell ref="O3:P3"/>
    <mergeCell ref="Q3:S3"/>
    <mergeCell ref="B2:J2"/>
    <mergeCell ref="B3:C3"/>
    <mergeCell ref="D3:E3"/>
    <mergeCell ref="F3:G3"/>
    <mergeCell ref="T2:W2"/>
    <mergeCell ref="X2:AC2"/>
    <mergeCell ref="H3:J3"/>
    <mergeCell ref="AD2:AE2"/>
    <mergeCell ref="T3:T4"/>
    <mergeCell ref="U3:U4"/>
    <mergeCell ref="V3:V4"/>
    <mergeCell ref="W3:W4"/>
    <mergeCell ref="X3:Y3"/>
    <mergeCell ref="Z3:AA3"/>
    <mergeCell ref="AB3:AC3"/>
    <mergeCell ref="AD3:AD4"/>
    <mergeCell ref="AE3:AE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2001-10-16T06:48:53Z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