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M39-26-487F" sheetId="1" r:id="rId1"/>
  </sheets>
  <definedNames>
    <definedName name="_xlnm.Print_Titles" localSheetId="0">'M39-26-487F'!$2:$3</definedName>
  </definedNames>
  <calcPr fullCalcOnLoad="1"/>
</workbook>
</file>

<file path=xl/sharedStrings.xml><?xml version="1.0" encoding="utf-8"?>
<sst xmlns="http://schemas.openxmlformats.org/spreadsheetml/2006/main" count="128" uniqueCount="65">
  <si>
    <t>俸給手当</t>
  </si>
  <si>
    <t>種別</t>
  </si>
  <si>
    <t>人員</t>
  </si>
  <si>
    <t>県</t>
  </si>
  <si>
    <t>知事官房</t>
  </si>
  <si>
    <t>知事</t>
  </si>
  <si>
    <t>属</t>
  </si>
  <si>
    <t>雇</t>
  </si>
  <si>
    <t>第１部</t>
  </si>
  <si>
    <t>事務官</t>
  </si>
  <si>
    <t>技師</t>
  </si>
  <si>
    <t>技手</t>
  </si>
  <si>
    <t>県吏員</t>
  </si>
  <si>
    <t>国費</t>
  </si>
  <si>
    <t>県費</t>
  </si>
  <si>
    <t>第２部</t>
  </si>
  <si>
    <t>県視学</t>
  </si>
  <si>
    <t>第３部</t>
  </si>
  <si>
    <t>第４部</t>
  </si>
  <si>
    <t>警視</t>
  </si>
  <si>
    <t>警部</t>
  </si>
  <si>
    <t>巡査</t>
  </si>
  <si>
    <t>測候所</t>
  </si>
  <si>
    <t>所長</t>
  </si>
  <si>
    <t>書記</t>
  </si>
  <si>
    <t>高知県物産陳列場</t>
  </si>
  <si>
    <t>場長</t>
  </si>
  <si>
    <t>守監</t>
  </si>
  <si>
    <t>農事試験場</t>
  </si>
  <si>
    <t>水産試験場</t>
  </si>
  <si>
    <t>計</t>
  </si>
  <si>
    <t>参事会員</t>
  </si>
  <si>
    <t>高等官</t>
  </si>
  <si>
    <t>名誉職</t>
  </si>
  <si>
    <t>官公吏及文書</t>
  </si>
  <si>
    <t>第４８７　県郡市町村官公吏</t>
  </si>
  <si>
    <t>年末現在</t>
  </si>
  <si>
    <t>円</t>
  </si>
  <si>
    <t>-</t>
  </si>
  <si>
    <t>×</t>
  </si>
  <si>
    <t>郡長</t>
  </si>
  <si>
    <t>郡書記</t>
  </si>
  <si>
    <t>郡視学</t>
  </si>
  <si>
    <t>郡吏員</t>
  </si>
  <si>
    <t>計</t>
  </si>
  <si>
    <t>参事会員</t>
  </si>
  <si>
    <t>市長</t>
  </si>
  <si>
    <t>助役</t>
  </si>
  <si>
    <t>収入役</t>
  </si>
  <si>
    <t>掃除吏員</t>
  </si>
  <si>
    <t>技術員</t>
  </si>
  <si>
    <t>委員</t>
  </si>
  <si>
    <t>町村</t>
  </si>
  <si>
    <t>町村長</t>
  </si>
  <si>
    <t>掃除吏員</t>
  </si>
  <si>
    <t>区長及区長代理者</t>
  </si>
  <si>
    <t>合計</t>
  </si>
  <si>
    <t>市</t>
  </si>
  <si>
    <t>郡</t>
  </si>
  <si>
    <t>▲</t>
  </si>
  <si>
    <t>-</t>
  </si>
  <si>
    <t>事務員</t>
  </si>
  <si>
    <t>×</t>
  </si>
  <si>
    <t>△</t>
  </si>
  <si>
    <t>備考　×印は兼務者△印は女子▲印は請願巡査なり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</si>
</sst>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left"/>
    </xf>
    <xf numFmtId="176" fontId="1" fillId="0" borderId="2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left"/>
    </xf>
    <xf numFmtId="176" fontId="1" fillId="0" borderId="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2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26" xfId="0" applyNumberFormat="1" applyFont="1" applyBorder="1" applyAlignment="1">
      <alignment horizontal="left" vertical="center"/>
    </xf>
    <xf numFmtId="176" fontId="1" fillId="0" borderId="27" xfId="0" applyNumberFormat="1" applyFont="1" applyBorder="1" applyAlignment="1">
      <alignment horizontal="left" vertical="center"/>
    </xf>
    <xf numFmtId="176" fontId="1" fillId="0" borderId="28" xfId="0" applyNumberFormat="1" applyFont="1" applyBorder="1" applyAlignment="1">
      <alignment horizontal="left" vertical="center"/>
    </xf>
    <xf numFmtId="176" fontId="1" fillId="0" borderId="2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25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left"/>
    </xf>
    <xf numFmtId="176" fontId="1" fillId="0" borderId="10" xfId="0" applyNumberFormat="1" applyFont="1" applyBorder="1" applyAlignment="1">
      <alignment horizontal="left"/>
    </xf>
    <xf numFmtId="176" fontId="1" fillId="0" borderId="25" xfId="0" applyNumberFormat="1" applyFont="1" applyBorder="1" applyAlignment="1">
      <alignment horizontal="left"/>
    </xf>
    <xf numFmtId="176" fontId="1" fillId="0" borderId="11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 horizontal="left"/>
    </xf>
    <xf numFmtId="176" fontId="1" fillId="0" borderId="13" xfId="0" applyNumberFormat="1" applyFont="1" applyBorder="1" applyAlignment="1">
      <alignment horizontal="left"/>
    </xf>
    <xf numFmtId="176" fontId="1" fillId="0" borderId="30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/>
    </xf>
    <xf numFmtId="176" fontId="1" fillId="0" borderId="29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left" vertical="center" wrapText="1"/>
    </xf>
    <xf numFmtId="176" fontId="1" fillId="0" borderId="27" xfId="0" applyNumberFormat="1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left" vertical="center"/>
    </xf>
    <xf numFmtId="176" fontId="1" fillId="0" borderId="29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28" xfId="0" applyNumberFormat="1" applyFont="1" applyBorder="1" applyAlignment="1">
      <alignment horizontal="left" vertical="center" wrapText="1"/>
    </xf>
    <xf numFmtId="176" fontId="1" fillId="0" borderId="25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left"/>
    </xf>
    <xf numFmtId="176" fontId="1" fillId="0" borderId="22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left" vertical="center"/>
    </xf>
    <xf numFmtId="176" fontId="1" fillId="0" borderId="35" xfId="0" applyNumberFormat="1" applyFont="1" applyBorder="1" applyAlignment="1">
      <alignment horizontal="left" vertical="center"/>
    </xf>
    <xf numFmtId="176" fontId="1" fillId="0" borderId="36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17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center" vertical="center" textRotation="255"/>
    </xf>
    <xf numFmtId="176" fontId="1" fillId="0" borderId="35" xfId="0" applyNumberFormat="1" applyFont="1" applyBorder="1" applyAlignment="1">
      <alignment horizontal="center" vertical="center" textRotation="255"/>
    </xf>
    <xf numFmtId="176" fontId="1" fillId="0" borderId="9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2.375" style="1" customWidth="1"/>
    <col min="2" max="2" width="8.00390625" style="1" customWidth="1"/>
    <col min="3" max="3" width="3.50390625" style="1" customWidth="1"/>
    <col min="4" max="4" width="8.50390625" style="1" customWidth="1"/>
    <col min="5" max="5" width="2.375" style="1" customWidth="1"/>
    <col min="6" max="6" width="13.625" style="1" customWidth="1"/>
    <col min="7" max="7" width="14.75390625" style="1" customWidth="1"/>
    <col min="8" max="16384" width="9.125" style="1" customWidth="1"/>
  </cols>
  <sheetData>
    <row r="1" spans="1:7" s="2" customFormat="1" ht="12" customHeight="1">
      <c r="A1" s="3" t="s">
        <v>34</v>
      </c>
      <c r="D1" s="76" t="s">
        <v>35</v>
      </c>
      <c r="E1" s="76"/>
      <c r="F1" s="76"/>
      <c r="G1" s="32" t="s">
        <v>36</v>
      </c>
    </row>
    <row r="2" spans="1:9" ht="10.5" customHeight="1">
      <c r="A2" s="40" t="s">
        <v>1</v>
      </c>
      <c r="B2" s="41"/>
      <c r="C2" s="41"/>
      <c r="D2" s="41"/>
      <c r="E2" s="92" t="s">
        <v>2</v>
      </c>
      <c r="F2" s="92"/>
      <c r="G2" s="14" t="s">
        <v>0</v>
      </c>
      <c r="H2" s="4"/>
      <c r="I2" s="4"/>
    </row>
    <row r="3" spans="1:9" ht="10.5" customHeight="1">
      <c r="A3" s="42"/>
      <c r="B3" s="43"/>
      <c r="C3" s="43"/>
      <c r="D3" s="43"/>
      <c r="E3" s="43"/>
      <c r="F3" s="43"/>
      <c r="G3" s="15" t="s">
        <v>37</v>
      </c>
      <c r="H3" s="4"/>
      <c r="I3" s="4"/>
    </row>
    <row r="4" spans="1:7" ht="10.5" customHeight="1">
      <c r="A4" s="93" t="s">
        <v>3</v>
      </c>
      <c r="B4" s="46" t="s">
        <v>4</v>
      </c>
      <c r="C4" s="49" t="s">
        <v>5</v>
      </c>
      <c r="D4" s="50"/>
      <c r="E4" s="5"/>
      <c r="F4" s="18">
        <v>1</v>
      </c>
      <c r="G4" s="11">
        <v>3600</v>
      </c>
    </row>
    <row r="5" spans="1:7" ht="10.5" customHeight="1">
      <c r="A5" s="94"/>
      <c r="B5" s="47"/>
      <c r="C5" s="44" t="s">
        <v>6</v>
      </c>
      <c r="D5" s="45"/>
      <c r="E5" s="9"/>
      <c r="F5" s="19">
        <v>5</v>
      </c>
      <c r="G5" s="10">
        <v>1343</v>
      </c>
    </row>
    <row r="6" spans="1:7" ht="10.5" customHeight="1">
      <c r="A6" s="94"/>
      <c r="B6" s="48"/>
      <c r="C6" s="51" t="s">
        <v>7</v>
      </c>
      <c r="D6" s="38"/>
      <c r="E6" s="16"/>
      <c r="F6" s="21">
        <v>7</v>
      </c>
      <c r="G6" s="17">
        <v>756</v>
      </c>
    </row>
    <row r="7" spans="1:7" ht="10.5" customHeight="1">
      <c r="A7" s="94"/>
      <c r="B7" s="47" t="s">
        <v>8</v>
      </c>
      <c r="C7" s="49" t="s">
        <v>9</v>
      </c>
      <c r="D7" s="50"/>
      <c r="E7" s="5"/>
      <c r="F7" s="18">
        <v>1</v>
      </c>
      <c r="G7" s="11">
        <v>1600</v>
      </c>
    </row>
    <row r="8" spans="1:7" ht="10.5" customHeight="1">
      <c r="A8" s="94"/>
      <c r="B8" s="47"/>
      <c r="C8" s="44" t="s">
        <v>10</v>
      </c>
      <c r="D8" s="45"/>
      <c r="E8" s="9"/>
      <c r="F8" s="19">
        <v>1</v>
      </c>
      <c r="G8" s="10">
        <v>830</v>
      </c>
    </row>
    <row r="9" spans="1:7" ht="10.5" customHeight="1">
      <c r="A9" s="94"/>
      <c r="B9" s="47"/>
      <c r="C9" s="44" t="s">
        <v>6</v>
      </c>
      <c r="D9" s="45"/>
      <c r="E9" s="9"/>
      <c r="F9" s="19">
        <v>30</v>
      </c>
      <c r="G9" s="10">
        <v>8352</v>
      </c>
    </row>
    <row r="10" spans="1:7" ht="10.5" customHeight="1">
      <c r="A10" s="94"/>
      <c r="B10" s="47"/>
      <c r="C10" s="44" t="s">
        <v>11</v>
      </c>
      <c r="D10" s="45"/>
      <c r="E10" s="9"/>
      <c r="F10" s="19">
        <v>7</v>
      </c>
      <c r="G10" s="10">
        <v>1920</v>
      </c>
    </row>
    <row r="11" spans="1:7" ht="10.5" customHeight="1">
      <c r="A11" s="94"/>
      <c r="B11" s="47"/>
      <c r="C11" s="44" t="s">
        <v>12</v>
      </c>
      <c r="D11" s="45"/>
      <c r="E11" s="9"/>
      <c r="F11" s="19">
        <v>29</v>
      </c>
      <c r="G11" s="10">
        <v>5040</v>
      </c>
    </row>
    <row r="12" spans="1:7" ht="10.5" customHeight="1">
      <c r="A12" s="94"/>
      <c r="B12" s="47"/>
      <c r="C12" s="52" t="s">
        <v>7</v>
      </c>
      <c r="D12" s="19" t="s">
        <v>13</v>
      </c>
      <c r="E12" s="9"/>
      <c r="F12" s="19">
        <v>17</v>
      </c>
      <c r="G12" s="10">
        <v>1932</v>
      </c>
    </row>
    <row r="13" spans="1:7" ht="10.5" customHeight="1">
      <c r="A13" s="94"/>
      <c r="B13" s="47"/>
      <c r="C13" s="52"/>
      <c r="D13" s="19" t="s">
        <v>14</v>
      </c>
      <c r="E13" s="9"/>
      <c r="F13" s="19">
        <v>26</v>
      </c>
      <c r="G13" s="10">
        <v>5239</v>
      </c>
    </row>
    <row r="14" spans="1:7" ht="10.5" customHeight="1">
      <c r="A14" s="94"/>
      <c r="B14" s="46" t="s">
        <v>15</v>
      </c>
      <c r="C14" s="53" t="s">
        <v>9</v>
      </c>
      <c r="D14" s="54"/>
      <c r="E14" s="6"/>
      <c r="F14" s="18">
        <v>1</v>
      </c>
      <c r="G14" s="11">
        <v>1400</v>
      </c>
    </row>
    <row r="15" spans="1:7" ht="10.5" customHeight="1">
      <c r="A15" s="94"/>
      <c r="B15" s="47"/>
      <c r="C15" s="55" t="s">
        <v>6</v>
      </c>
      <c r="D15" s="56"/>
      <c r="E15" s="7"/>
      <c r="F15" s="19">
        <v>6</v>
      </c>
      <c r="G15" s="10">
        <v>2160</v>
      </c>
    </row>
    <row r="16" spans="1:7" ht="10.5" customHeight="1">
      <c r="A16" s="94"/>
      <c r="B16" s="47"/>
      <c r="C16" s="55" t="s">
        <v>16</v>
      </c>
      <c r="D16" s="56"/>
      <c r="E16" s="7"/>
      <c r="F16" s="19">
        <v>2</v>
      </c>
      <c r="G16" s="10">
        <v>960</v>
      </c>
    </row>
    <row r="17" spans="1:7" ht="10.5" customHeight="1">
      <c r="A17" s="94"/>
      <c r="B17" s="48"/>
      <c r="C17" s="57" t="s">
        <v>7</v>
      </c>
      <c r="D17" s="58"/>
      <c r="E17" s="23"/>
      <c r="F17" s="21">
        <v>2</v>
      </c>
      <c r="G17" s="17">
        <v>322</v>
      </c>
    </row>
    <row r="18" spans="1:7" ht="10.5" customHeight="1">
      <c r="A18" s="94"/>
      <c r="B18" s="46" t="s">
        <v>17</v>
      </c>
      <c r="C18" s="44" t="s">
        <v>10</v>
      </c>
      <c r="D18" s="45"/>
      <c r="E18" s="9"/>
      <c r="F18" s="19">
        <v>5</v>
      </c>
      <c r="G18" s="10">
        <v>4320</v>
      </c>
    </row>
    <row r="19" spans="1:7" ht="10.5" customHeight="1">
      <c r="A19" s="94"/>
      <c r="B19" s="47"/>
      <c r="C19" s="44" t="s">
        <v>6</v>
      </c>
      <c r="D19" s="45"/>
      <c r="E19" s="9"/>
      <c r="F19" s="19">
        <v>9</v>
      </c>
      <c r="G19" s="10">
        <v>2795</v>
      </c>
    </row>
    <row r="20" spans="1:7" ht="10.5" customHeight="1">
      <c r="A20" s="94"/>
      <c r="B20" s="47"/>
      <c r="C20" s="44" t="s">
        <v>11</v>
      </c>
      <c r="D20" s="45"/>
      <c r="E20" s="9"/>
      <c r="F20" s="19">
        <v>9</v>
      </c>
      <c r="G20" s="10">
        <v>2243</v>
      </c>
    </row>
    <row r="21" spans="1:7" ht="10.5" customHeight="1">
      <c r="A21" s="94"/>
      <c r="B21" s="47"/>
      <c r="C21" s="44" t="s">
        <v>12</v>
      </c>
      <c r="D21" s="45"/>
      <c r="E21" s="9"/>
      <c r="F21" s="19">
        <v>7</v>
      </c>
      <c r="G21" s="10">
        <v>1860</v>
      </c>
    </row>
    <row r="22" spans="1:7" ht="10.5" customHeight="1">
      <c r="A22" s="94"/>
      <c r="B22" s="47"/>
      <c r="C22" s="52" t="s">
        <v>7</v>
      </c>
      <c r="D22" s="19" t="s">
        <v>13</v>
      </c>
      <c r="E22" s="9"/>
      <c r="F22" s="19">
        <v>4</v>
      </c>
      <c r="G22" s="10">
        <v>624</v>
      </c>
    </row>
    <row r="23" spans="1:7" ht="10.5" customHeight="1">
      <c r="A23" s="94"/>
      <c r="B23" s="48"/>
      <c r="C23" s="62"/>
      <c r="D23" s="21" t="s">
        <v>14</v>
      </c>
      <c r="E23" s="16"/>
      <c r="F23" s="29" t="s">
        <v>38</v>
      </c>
      <c r="G23" s="22" t="s">
        <v>38</v>
      </c>
    </row>
    <row r="24" spans="1:7" ht="10.5" customHeight="1">
      <c r="A24" s="94"/>
      <c r="B24" s="47" t="s">
        <v>18</v>
      </c>
      <c r="C24" s="44" t="s">
        <v>9</v>
      </c>
      <c r="D24" s="45"/>
      <c r="E24" s="9"/>
      <c r="F24" s="19">
        <v>1</v>
      </c>
      <c r="G24" s="10">
        <v>1200</v>
      </c>
    </row>
    <row r="25" spans="1:7" ht="10.5" customHeight="1">
      <c r="A25" s="94"/>
      <c r="B25" s="47"/>
      <c r="C25" s="44" t="s">
        <v>19</v>
      </c>
      <c r="D25" s="45"/>
      <c r="E25" s="9"/>
      <c r="F25" s="19">
        <v>1</v>
      </c>
      <c r="G25" s="10">
        <v>600</v>
      </c>
    </row>
    <row r="26" spans="1:7" ht="10.5" customHeight="1">
      <c r="A26" s="94"/>
      <c r="B26" s="47"/>
      <c r="C26" s="44" t="s">
        <v>10</v>
      </c>
      <c r="D26" s="45"/>
      <c r="E26" s="9"/>
      <c r="F26" s="19">
        <v>1</v>
      </c>
      <c r="G26" s="10">
        <v>830</v>
      </c>
    </row>
    <row r="27" spans="1:7" ht="10.5" customHeight="1">
      <c r="A27" s="94"/>
      <c r="B27" s="47"/>
      <c r="C27" s="44" t="s">
        <v>20</v>
      </c>
      <c r="D27" s="45"/>
      <c r="E27" s="9"/>
      <c r="F27" s="19">
        <v>21</v>
      </c>
      <c r="G27" s="10">
        <v>6600</v>
      </c>
    </row>
    <row r="28" spans="1:7" ht="10.5" customHeight="1">
      <c r="A28" s="94"/>
      <c r="B28" s="47"/>
      <c r="C28" s="44" t="s">
        <v>11</v>
      </c>
      <c r="D28" s="45"/>
      <c r="E28" s="9"/>
      <c r="F28" s="19">
        <v>2</v>
      </c>
      <c r="G28" s="10">
        <v>444</v>
      </c>
    </row>
    <row r="29" spans="1:7" ht="10.5" customHeight="1">
      <c r="A29" s="94"/>
      <c r="B29" s="47"/>
      <c r="C29" s="63" t="s">
        <v>21</v>
      </c>
      <c r="D29" s="64"/>
      <c r="E29" s="9"/>
      <c r="F29" s="19">
        <v>355</v>
      </c>
      <c r="G29" s="10">
        <v>53508</v>
      </c>
    </row>
    <row r="30" spans="1:7" ht="10.5" customHeight="1">
      <c r="A30" s="94"/>
      <c r="B30" s="47"/>
      <c r="C30" s="63"/>
      <c r="D30" s="64"/>
      <c r="E30" s="9" t="s">
        <v>59</v>
      </c>
      <c r="F30" s="19">
        <v>1</v>
      </c>
      <c r="G30" s="10">
        <v>132</v>
      </c>
    </row>
    <row r="31" spans="1:7" ht="10.5" customHeight="1">
      <c r="A31" s="94"/>
      <c r="B31" s="47"/>
      <c r="C31" s="52" t="s">
        <v>7</v>
      </c>
      <c r="D31" s="19" t="s">
        <v>13</v>
      </c>
      <c r="E31" s="9"/>
      <c r="F31" s="30" t="s">
        <v>60</v>
      </c>
      <c r="G31" s="8" t="s">
        <v>60</v>
      </c>
    </row>
    <row r="32" spans="1:7" ht="10.5" customHeight="1">
      <c r="A32" s="94"/>
      <c r="B32" s="47"/>
      <c r="C32" s="52"/>
      <c r="D32" s="19" t="s">
        <v>14</v>
      </c>
      <c r="E32" s="9"/>
      <c r="F32" s="30">
        <v>28</v>
      </c>
      <c r="G32" s="8">
        <v>4752</v>
      </c>
    </row>
    <row r="33" spans="1:7" ht="10.5" customHeight="1">
      <c r="A33" s="94"/>
      <c r="B33" s="46" t="s">
        <v>22</v>
      </c>
      <c r="C33" s="53" t="s">
        <v>23</v>
      </c>
      <c r="D33" s="54"/>
      <c r="E33" s="6" t="s">
        <v>39</v>
      </c>
      <c r="F33" s="18">
        <v>1</v>
      </c>
      <c r="G33" s="24" t="s">
        <v>38</v>
      </c>
    </row>
    <row r="34" spans="1:7" ht="10.5" customHeight="1">
      <c r="A34" s="94"/>
      <c r="B34" s="47"/>
      <c r="C34" s="55" t="s">
        <v>11</v>
      </c>
      <c r="D34" s="56"/>
      <c r="E34" s="7"/>
      <c r="F34" s="19">
        <v>2</v>
      </c>
      <c r="G34" s="10">
        <v>600</v>
      </c>
    </row>
    <row r="35" spans="1:7" ht="10.5" customHeight="1">
      <c r="A35" s="94"/>
      <c r="B35" s="48"/>
      <c r="C35" s="57" t="s">
        <v>24</v>
      </c>
      <c r="D35" s="58"/>
      <c r="E35" s="23"/>
      <c r="F35" s="21">
        <v>1</v>
      </c>
      <c r="G35" s="17">
        <v>144</v>
      </c>
    </row>
    <row r="36" spans="1:7" ht="10.5" customHeight="1">
      <c r="A36" s="94"/>
      <c r="B36" s="77" t="s">
        <v>25</v>
      </c>
      <c r="C36" s="55" t="s">
        <v>26</v>
      </c>
      <c r="D36" s="56"/>
      <c r="E36" s="7" t="s">
        <v>62</v>
      </c>
      <c r="F36" s="19">
        <v>1</v>
      </c>
      <c r="G36" s="8" t="s">
        <v>60</v>
      </c>
    </row>
    <row r="37" spans="1:7" ht="10.5" customHeight="1">
      <c r="A37" s="94"/>
      <c r="B37" s="78"/>
      <c r="C37" s="55" t="s">
        <v>61</v>
      </c>
      <c r="D37" s="56"/>
      <c r="E37" s="7"/>
      <c r="F37" s="19">
        <v>3</v>
      </c>
      <c r="G37" s="10">
        <v>209</v>
      </c>
    </row>
    <row r="38" spans="1:7" ht="10.5" customHeight="1">
      <c r="A38" s="94"/>
      <c r="B38" s="86"/>
      <c r="C38" s="55" t="s">
        <v>27</v>
      </c>
      <c r="D38" s="56"/>
      <c r="E38" s="7" t="s">
        <v>63</v>
      </c>
      <c r="F38" s="19">
        <v>3</v>
      </c>
      <c r="G38" s="10">
        <v>186</v>
      </c>
    </row>
    <row r="39" spans="1:7" ht="10.5" customHeight="1">
      <c r="A39" s="94"/>
      <c r="B39" s="77" t="s">
        <v>28</v>
      </c>
      <c r="C39" s="53" t="s">
        <v>26</v>
      </c>
      <c r="D39" s="54"/>
      <c r="E39" s="6" t="s">
        <v>39</v>
      </c>
      <c r="F39" s="18">
        <v>1</v>
      </c>
      <c r="G39" s="24" t="s">
        <v>38</v>
      </c>
    </row>
    <row r="40" spans="1:7" ht="10.5" customHeight="1">
      <c r="A40" s="94"/>
      <c r="B40" s="78"/>
      <c r="C40" s="55" t="s">
        <v>10</v>
      </c>
      <c r="D40" s="56"/>
      <c r="E40" s="7"/>
      <c r="F40" s="19">
        <v>2</v>
      </c>
      <c r="G40" s="10">
        <v>1500</v>
      </c>
    </row>
    <row r="41" spans="1:7" ht="10.5" customHeight="1">
      <c r="A41" s="94"/>
      <c r="B41" s="78"/>
      <c r="C41" s="55" t="s">
        <v>11</v>
      </c>
      <c r="D41" s="56"/>
      <c r="E41" s="7"/>
      <c r="F41" s="19">
        <v>7</v>
      </c>
      <c r="G41" s="10">
        <v>2460</v>
      </c>
    </row>
    <row r="42" spans="1:7" ht="10.5" customHeight="1">
      <c r="A42" s="94"/>
      <c r="B42" s="86"/>
      <c r="C42" s="57" t="s">
        <v>24</v>
      </c>
      <c r="D42" s="58"/>
      <c r="E42" s="23"/>
      <c r="F42" s="21">
        <v>1</v>
      </c>
      <c r="G42" s="17">
        <v>180</v>
      </c>
    </row>
    <row r="43" spans="1:7" ht="10.5" customHeight="1">
      <c r="A43" s="94"/>
      <c r="B43" s="77" t="s">
        <v>29</v>
      </c>
      <c r="C43" s="53" t="s">
        <v>26</v>
      </c>
      <c r="D43" s="54"/>
      <c r="E43" s="7" t="s">
        <v>39</v>
      </c>
      <c r="F43" s="19">
        <v>1</v>
      </c>
      <c r="G43" s="8" t="s">
        <v>38</v>
      </c>
    </row>
    <row r="44" spans="1:7" ht="10.5" customHeight="1">
      <c r="A44" s="94"/>
      <c r="B44" s="78"/>
      <c r="C44" s="55" t="s">
        <v>10</v>
      </c>
      <c r="D44" s="56"/>
      <c r="E44" s="7"/>
      <c r="F44" s="19">
        <v>1</v>
      </c>
      <c r="G44" s="10">
        <v>900</v>
      </c>
    </row>
    <row r="45" spans="1:7" ht="10.5" customHeight="1">
      <c r="A45" s="94"/>
      <c r="B45" s="78"/>
      <c r="C45" s="55" t="s">
        <v>11</v>
      </c>
      <c r="D45" s="56"/>
      <c r="E45" s="7"/>
      <c r="F45" s="19">
        <v>2</v>
      </c>
      <c r="G45" s="10">
        <v>720</v>
      </c>
    </row>
    <row r="46" spans="1:7" ht="10.5" customHeight="1">
      <c r="A46" s="94"/>
      <c r="B46" s="78"/>
      <c r="C46" s="55" t="s">
        <v>24</v>
      </c>
      <c r="D46" s="56"/>
      <c r="E46" s="7"/>
      <c r="F46" s="19">
        <v>1</v>
      </c>
      <c r="G46" s="10">
        <v>180</v>
      </c>
    </row>
    <row r="47" spans="1:7" ht="10.5" customHeight="1">
      <c r="A47" s="94"/>
      <c r="B47" s="80" t="s">
        <v>30</v>
      </c>
      <c r="C47" s="81"/>
      <c r="D47" s="82"/>
      <c r="E47" s="5"/>
      <c r="F47" s="18">
        <f>SUM(F4:F29,F31:F32,F34:F35,F37,F40:F42,F44:F46)</f>
        <v>598</v>
      </c>
      <c r="G47" s="34">
        <f>SUM(G4:G29,G31:G32,G34:G35,G37,G40:G42,G44:G46)</f>
        <v>122123</v>
      </c>
    </row>
    <row r="48" spans="1:7" ht="10.5" customHeight="1">
      <c r="A48" s="94"/>
      <c r="B48" s="63"/>
      <c r="C48" s="79"/>
      <c r="D48" s="64"/>
      <c r="E48" s="7" t="s">
        <v>39</v>
      </c>
      <c r="F48" s="19">
        <f>SUM(F33,F36,F39,F43)</f>
        <v>4</v>
      </c>
      <c r="G48" s="37" t="s">
        <v>60</v>
      </c>
    </row>
    <row r="49" spans="1:7" ht="10.5" customHeight="1">
      <c r="A49" s="94"/>
      <c r="B49" s="63"/>
      <c r="C49" s="79"/>
      <c r="D49" s="64"/>
      <c r="E49" s="7" t="s">
        <v>59</v>
      </c>
      <c r="F49" s="19">
        <f>SUM(F30)</f>
        <v>1</v>
      </c>
      <c r="G49" s="35">
        <f>SUM(G30)</f>
        <v>132</v>
      </c>
    </row>
    <row r="50" spans="1:7" ht="10.5" customHeight="1">
      <c r="A50" s="94"/>
      <c r="B50" s="83"/>
      <c r="C50" s="84"/>
      <c r="D50" s="85"/>
      <c r="E50" s="16" t="s">
        <v>63</v>
      </c>
      <c r="F50" s="21">
        <f>SUM(F38)</f>
        <v>3</v>
      </c>
      <c r="G50" s="36">
        <f>SUM(G38)</f>
        <v>186</v>
      </c>
    </row>
    <row r="51" spans="1:7" ht="10.5" customHeight="1">
      <c r="A51" s="94"/>
      <c r="B51" s="47" t="s">
        <v>31</v>
      </c>
      <c r="C51" s="44" t="s">
        <v>32</v>
      </c>
      <c r="D51" s="45"/>
      <c r="E51" s="9"/>
      <c r="F51" s="19">
        <v>2</v>
      </c>
      <c r="G51" s="8" t="s">
        <v>38</v>
      </c>
    </row>
    <row r="52" spans="1:7" ht="10.5" customHeight="1">
      <c r="A52" s="95"/>
      <c r="B52" s="48"/>
      <c r="C52" s="20" t="s">
        <v>33</v>
      </c>
      <c r="D52" s="21"/>
      <c r="E52" s="9"/>
      <c r="F52" s="19">
        <v>6</v>
      </c>
      <c r="G52" s="10">
        <v>815</v>
      </c>
    </row>
    <row r="53" spans="1:7" ht="10.5" customHeight="1">
      <c r="A53" s="93" t="s">
        <v>58</v>
      </c>
      <c r="B53" s="49" t="s">
        <v>40</v>
      </c>
      <c r="C53" s="69"/>
      <c r="D53" s="50"/>
      <c r="E53" s="5"/>
      <c r="F53" s="18">
        <v>7</v>
      </c>
      <c r="G53" s="11">
        <v>5200</v>
      </c>
    </row>
    <row r="54" spans="1:7" ht="10.5" customHeight="1">
      <c r="A54" s="94"/>
      <c r="B54" s="44" t="s">
        <v>41</v>
      </c>
      <c r="C54" s="39"/>
      <c r="D54" s="45"/>
      <c r="E54" s="9"/>
      <c r="F54" s="19">
        <v>71</v>
      </c>
      <c r="G54" s="10">
        <v>15058</v>
      </c>
    </row>
    <row r="55" spans="1:7" ht="10.5" customHeight="1">
      <c r="A55" s="94"/>
      <c r="B55" s="44" t="s">
        <v>42</v>
      </c>
      <c r="C55" s="39"/>
      <c r="D55" s="45"/>
      <c r="E55" s="9"/>
      <c r="F55" s="19">
        <v>7</v>
      </c>
      <c r="G55" s="10">
        <v>2520</v>
      </c>
    </row>
    <row r="56" spans="1:7" ht="10.5" customHeight="1">
      <c r="A56" s="94"/>
      <c r="B56" s="44" t="s">
        <v>43</v>
      </c>
      <c r="C56" s="39"/>
      <c r="D56" s="45"/>
      <c r="E56" s="9"/>
      <c r="F56" s="19">
        <v>7</v>
      </c>
      <c r="G56" s="10">
        <v>1284</v>
      </c>
    </row>
    <row r="57" spans="1:7" ht="10.5" customHeight="1">
      <c r="A57" s="94"/>
      <c r="B57" s="44" t="s">
        <v>7</v>
      </c>
      <c r="C57" s="39"/>
      <c r="D57" s="45"/>
      <c r="E57" s="9"/>
      <c r="F57" s="19">
        <v>30</v>
      </c>
      <c r="G57" s="10">
        <v>2976</v>
      </c>
    </row>
    <row r="58" spans="1:7" ht="10.5" customHeight="1">
      <c r="A58" s="94"/>
      <c r="B58" s="59" t="s">
        <v>44</v>
      </c>
      <c r="C58" s="60"/>
      <c r="D58" s="61"/>
      <c r="E58" s="25"/>
      <c r="F58" s="28">
        <f>SUM(F53:F57)</f>
        <v>122</v>
      </c>
      <c r="G58" s="26">
        <f>SUM(G53:G57)</f>
        <v>27038</v>
      </c>
    </row>
    <row r="59" spans="1:7" ht="10.5" customHeight="1">
      <c r="A59" s="95"/>
      <c r="B59" s="59" t="s">
        <v>45</v>
      </c>
      <c r="C59" s="60"/>
      <c r="D59" s="61"/>
      <c r="E59" s="25"/>
      <c r="F59" s="28">
        <v>42</v>
      </c>
      <c r="G59" s="27" t="s">
        <v>38</v>
      </c>
    </row>
    <row r="60" spans="1:7" ht="10.5" customHeight="1">
      <c r="A60" s="93" t="s">
        <v>57</v>
      </c>
      <c r="B60" s="44" t="s">
        <v>46</v>
      </c>
      <c r="C60" s="39"/>
      <c r="D60" s="45"/>
      <c r="E60" s="9"/>
      <c r="F60" s="19">
        <v>1</v>
      </c>
      <c r="G60" s="10">
        <v>996</v>
      </c>
    </row>
    <row r="61" spans="1:7" ht="10.5" customHeight="1">
      <c r="A61" s="94"/>
      <c r="B61" s="44" t="s">
        <v>47</v>
      </c>
      <c r="C61" s="39"/>
      <c r="D61" s="45"/>
      <c r="E61" s="9"/>
      <c r="F61" s="19">
        <v>1</v>
      </c>
      <c r="G61" s="10">
        <v>600</v>
      </c>
    </row>
    <row r="62" spans="1:7" ht="10.5" customHeight="1">
      <c r="A62" s="94"/>
      <c r="B62" s="44" t="s">
        <v>48</v>
      </c>
      <c r="C62" s="39"/>
      <c r="D62" s="45"/>
      <c r="E62" s="9"/>
      <c r="F62" s="19">
        <v>1</v>
      </c>
      <c r="G62" s="10">
        <v>300</v>
      </c>
    </row>
    <row r="63" spans="1:7" ht="10.5" customHeight="1">
      <c r="A63" s="94"/>
      <c r="B63" s="44" t="s">
        <v>24</v>
      </c>
      <c r="C63" s="39"/>
      <c r="D63" s="45"/>
      <c r="E63" s="9"/>
      <c r="F63" s="19">
        <v>20</v>
      </c>
      <c r="G63" s="10">
        <v>3852</v>
      </c>
    </row>
    <row r="64" spans="1:7" ht="10.5" customHeight="1">
      <c r="A64" s="94"/>
      <c r="B64" s="87" t="s">
        <v>49</v>
      </c>
      <c r="C64" s="88"/>
      <c r="D64" s="89"/>
      <c r="E64" s="9"/>
      <c r="F64" s="19">
        <v>5</v>
      </c>
      <c r="G64" s="66">
        <v>768</v>
      </c>
    </row>
    <row r="65" spans="1:7" ht="10.5" customHeight="1">
      <c r="A65" s="94"/>
      <c r="B65" s="87"/>
      <c r="C65" s="88"/>
      <c r="D65" s="89"/>
      <c r="E65" s="9" t="s">
        <v>62</v>
      </c>
      <c r="F65" s="19">
        <v>1</v>
      </c>
      <c r="G65" s="66"/>
    </row>
    <row r="66" spans="1:7" ht="10.5" customHeight="1">
      <c r="A66" s="94"/>
      <c r="B66" s="44" t="s">
        <v>50</v>
      </c>
      <c r="C66" s="39"/>
      <c r="D66" s="45"/>
      <c r="E66" s="9"/>
      <c r="F66" s="19">
        <v>1</v>
      </c>
      <c r="G66" s="10">
        <v>360</v>
      </c>
    </row>
    <row r="67" spans="1:7" ht="10.5" customHeight="1">
      <c r="A67" s="94"/>
      <c r="B67" s="44" t="s">
        <v>7</v>
      </c>
      <c r="C67" s="39"/>
      <c r="D67" s="45"/>
      <c r="E67" s="9"/>
      <c r="F67" s="19">
        <v>15</v>
      </c>
      <c r="G67" s="10">
        <v>1608</v>
      </c>
    </row>
    <row r="68" spans="1:7" ht="10.5" customHeight="1">
      <c r="A68" s="94"/>
      <c r="B68" s="70" t="s">
        <v>44</v>
      </c>
      <c r="C68" s="71"/>
      <c r="D68" s="72"/>
      <c r="E68" s="5"/>
      <c r="F68" s="18">
        <f>SUM(F60:F64,F66:F67)</f>
        <v>44</v>
      </c>
      <c r="G68" s="67">
        <f>SUM(G60:G67)</f>
        <v>8484</v>
      </c>
    </row>
    <row r="69" spans="1:7" ht="10.5" customHeight="1">
      <c r="A69" s="94"/>
      <c r="B69" s="73"/>
      <c r="C69" s="74"/>
      <c r="D69" s="75"/>
      <c r="E69" s="20" t="s">
        <v>62</v>
      </c>
      <c r="F69" s="21">
        <f>SUM(F65)</f>
        <v>1</v>
      </c>
      <c r="G69" s="68"/>
    </row>
    <row r="70" spans="1:7" ht="10.5" customHeight="1">
      <c r="A70" s="94"/>
      <c r="B70" s="59" t="s">
        <v>45</v>
      </c>
      <c r="C70" s="60"/>
      <c r="D70" s="61"/>
      <c r="E70" s="25"/>
      <c r="F70" s="28">
        <v>6</v>
      </c>
      <c r="G70" s="27" t="s">
        <v>38</v>
      </c>
    </row>
    <row r="71" spans="1:7" ht="10.5" customHeight="1">
      <c r="A71" s="94"/>
      <c r="B71" s="63" t="s">
        <v>51</v>
      </c>
      <c r="C71" s="79"/>
      <c r="D71" s="64"/>
      <c r="E71" s="9"/>
      <c r="F71" s="19">
        <v>25</v>
      </c>
      <c r="G71" s="65">
        <v>276</v>
      </c>
    </row>
    <row r="72" spans="1:7" ht="10.5" customHeight="1">
      <c r="A72" s="95"/>
      <c r="B72" s="63"/>
      <c r="C72" s="79"/>
      <c r="D72" s="64"/>
      <c r="E72" s="9" t="s">
        <v>39</v>
      </c>
      <c r="F72" s="19">
        <v>4</v>
      </c>
      <c r="G72" s="65"/>
    </row>
    <row r="73" spans="1:7" ht="10.5" customHeight="1">
      <c r="A73" s="102" t="s">
        <v>52</v>
      </c>
      <c r="B73" s="53" t="s">
        <v>53</v>
      </c>
      <c r="C73" s="90"/>
      <c r="D73" s="54"/>
      <c r="E73" s="5"/>
      <c r="F73" s="18">
        <v>191</v>
      </c>
      <c r="G73" s="11">
        <v>29928</v>
      </c>
    </row>
    <row r="74" spans="1:7" ht="10.5" customHeight="1">
      <c r="A74" s="103"/>
      <c r="B74" s="55" t="s">
        <v>47</v>
      </c>
      <c r="C74" s="91"/>
      <c r="D74" s="56"/>
      <c r="E74" s="9"/>
      <c r="F74" s="19">
        <v>242</v>
      </c>
      <c r="G74" s="10">
        <v>30120</v>
      </c>
    </row>
    <row r="75" spans="1:7" ht="10.5" customHeight="1">
      <c r="A75" s="103"/>
      <c r="B75" s="63" t="s">
        <v>48</v>
      </c>
      <c r="C75" s="79"/>
      <c r="D75" s="64"/>
      <c r="E75" s="9"/>
      <c r="F75" s="19">
        <v>185</v>
      </c>
      <c r="G75" s="65">
        <v>23148</v>
      </c>
    </row>
    <row r="76" spans="1:7" ht="10.5" customHeight="1">
      <c r="A76" s="103"/>
      <c r="B76" s="63"/>
      <c r="C76" s="79"/>
      <c r="D76" s="64"/>
      <c r="E76" s="9" t="s">
        <v>39</v>
      </c>
      <c r="F76" s="19">
        <v>10</v>
      </c>
      <c r="G76" s="65"/>
    </row>
    <row r="77" spans="1:7" ht="10.5" customHeight="1">
      <c r="A77" s="103"/>
      <c r="B77" s="63" t="s">
        <v>24</v>
      </c>
      <c r="C77" s="79"/>
      <c r="D77" s="64"/>
      <c r="E77" s="9"/>
      <c r="F77" s="19">
        <v>211</v>
      </c>
      <c r="G77" s="65">
        <v>23004</v>
      </c>
    </row>
    <row r="78" spans="1:7" ht="10.5" customHeight="1">
      <c r="A78" s="103"/>
      <c r="B78" s="63"/>
      <c r="C78" s="79"/>
      <c r="D78" s="64"/>
      <c r="E78" s="9" t="s">
        <v>39</v>
      </c>
      <c r="F78" s="19">
        <v>10</v>
      </c>
      <c r="G78" s="65"/>
    </row>
    <row r="79" spans="1:7" ht="10.5" customHeight="1">
      <c r="A79" s="103"/>
      <c r="B79" s="55" t="s">
        <v>54</v>
      </c>
      <c r="C79" s="91"/>
      <c r="D79" s="56"/>
      <c r="E79" s="9"/>
      <c r="F79" s="19">
        <v>1</v>
      </c>
      <c r="G79" s="10">
        <v>84</v>
      </c>
    </row>
    <row r="80" spans="1:7" ht="10.5" customHeight="1">
      <c r="A80" s="103"/>
      <c r="B80" s="55" t="s">
        <v>55</v>
      </c>
      <c r="C80" s="91"/>
      <c r="D80" s="56"/>
      <c r="E80" s="9"/>
      <c r="F80" s="19">
        <v>951</v>
      </c>
      <c r="G80" s="10">
        <v>720</v>
      </c>
    </row>
    <row r="81" spans="1:7" ht="10.5" customHeight="1">
      <c r="A81" s="103"/>
      <c r="B81" s="55" t="s">
        <v>7</v>
      </c>
      <c r="C81" s="91"/>
      <c r="D81" s="56"/>
      <c r="E81" s="9"/>
      <c r="F81" s="19">
        <v>5</v>
      </c>
      <c r="G81" s="10">
        <v>562</v>
      </c>
    </row>
    <row r="82" spans="1:7" ht="10.5" customHeight="1">
      <c r="A82" s="103"/>
      <c r="B82" s="80" t="s">
        <v>44</v>
      </c>
      <c r="C82" s="81"/>
      <c r="D82" s="82"/>
      <c r="E82" s="5"/>
      <c r="F82" s="18">
        <f>SUM(F73:F75,F77,F79:F81)</f>
        <v>1786</v>
      </c>
      <c r="G82" s="101">
        <f>SUM(G73:G81)</f>
        <v>107566</v>
      </c>
    </row>
    <row r="83" spans="1:7" ht="10.5" customHeight="1">
      <c r="A83" s="103"/>
      <c r="B83" s="83"/>
      <c r="C83" s="84"/>
      <c r="D83" s="85"/>
      <c r="E83" s="16" t="s">
        <v>39</v>
      </c>
      <c r="F83" s="21">
        <f>SUM(F76,F78)</f>
        <v>20</v>
      </c>
      <c r="G83" s="104"/>
    </row>
    <row r="84" spans="1:7" ht="10.5" customHeight="1">
      <c r="A84" s="103"/>
      <c r="B84" s="63" t="s">
        <v>51</v>
      </c>
      <c r="C84" s="79"/>
      <c r="D84" s="64"/>
      <c r="E84" s="9"/>
      <c r="F84" s="19">
        <v>830</v>
      </c>
      <c r="G84" s="65">
        <v>4524</v>
      </c>
    </row>
    <row r="85" spans="1:7" ht="10.5" customHeight="1">
      <c r="A85" s="103"/>
      <c r="B85" s="83"/>
      <c r="C85" s="84"/>
      <c r="D85" s="85"/>
      <c r="E85" s="9" t="s">
        <v>39</v>
      </c>
      <c r="F85" s="19">
        <v>21</v>
      </c>
      <c r="G85" s="65"/>
    </row>
    <row r="86" spans="1:7" ht="10.5" customHeight="1">
      <c r="A86" s="96" t="s">
        <v>56</v>
      </c>
      <c r="B86" s="81"/>
      <c r="C86" s="81"/>
      <c r="D86" s="82"/>
      <c r="E86" s="5"/>
      <c r="F86" s="18">
        <f>SUM(F47,F51:F52,F58:F59,F68,F70,F71,F82,F84)</f>
        <v>3461</v>
      </c>
      <c r="G86" s="101">
        <v>270826</v>
      </c>
    </row>
    <row r="87" spans="1:7" ht="10.5" customHeight="1">
      <c r="A87" s="97"/>
      <c r="B87" s="79"/>
      <c r="C87" s="79"/>
      <c r="D87" s="64"/>
      <c r="E87" s="9" t="s">
        <v>39</v>
      </c>
      <c r="F87" s="19">
        <f>SUM(F48,F69,F72,F83,F85)</f>
        <v>50</v>
      </c>
      <c r="G87" s="65"/>
    </row>
    <row r="88" spans="1:7" ht="10.5" customHeight="1">
      <c r="A88" s="97"/>
      <c r="B88" s="79"/>
      <c r="C88" s="79"/>
      <c r="D88" s="64"/>
      <c r="E88" s="9" t="s">
        <v>59</v>
      </c>
      <c r="F88" s="19">
        <f>SUM(F49)</f>
        <v>1</v>
      </c>
      <c r="G88" s="33">
        <v>132</v>
      </c>
    </row>
    <row r="89" spans="1:7" ht="10.5" customHeight="1">
      <c r="A89" s="98"/>
      <c r="B89" s="99"/>
      <c r="C89" s="99"/>
      <c r="D89" s="100"/>
      <c r="E89" s="12" t="s">
        <v>63</v>
      </c>
      <c r="F89" s="31">
        <f>SUM(F50)</f>
        <v>3</v>
      </c>
      <c r="G89" s="13">
        <v>186</v>
      </c>
    </row>
    <row r="90" ht="10.5" customHeight="1">
      <c r="B90" s="1" t="s">
        <v>64</v>
      </c>
    </row>
  </sheetData>
  <mergeCells count="94">
    <mergeCell ref="A60:A72"/>
    <mergeCell ref="A86:D89"/>
    <mergeCell ref="A4:A52"/>
    <mergeCell ref="G86:G87"/>
    <mergeCell ref="A73:A85"/>
    <mergeCell ref="G75:G76"/>
    <mergeCell ref="G77:G78"/>
    <mergeCell ref="G82:G83"/>
    <mergeCell ref="G84:G85"/>
    <mergeCell ref="B82:D83"/>
    <mergeCell ref="E2:F2"/>
    <mergeCell ref="E3:F3"/>
    <mergeCell ref="B24:B32"/>
    <mergeCell ref="A53:A59"/>
    <mergeCell ref="B51:B52"/>
    <mergeCell ref="B14:B17"/>
    <mergeCell ref="B18:B23"/>
    <mergeCell ref="C46:D46"/>
    <mergeCell ref="B39:B42"/>
    <mergeCell ref="C27:D27"/>
    <mergeCell ref="B84:D85"/>
    <mergeCell ref="B79:D79"/>
    <mergeCell ref="B80:D80"/>
    <mergeCell ref="B81:D81"/>
    <mergeCell ref="B75:D76"/>
    <mergeCell ref="B77:D78"/>
    <mergeCell ref="C37:D37"/>
    <mergeCell ref="B47:D50"/>
    <mergeCell ref="B36:B38"/>
    <mergeCell ref="B64:D65"/>
    <mergeCell ref="B73:D73"/>
    <mergeCell ref="B74:D74"/>
    <mergeCell ref="B70:D70"/>
    <mergeCell ref="B71:D72"/>
    <mergeCell ref="B68:D69"/>
    <mergeCell ref="C39:D39"/>
    <mergeCell ref="C40:D40"/>
    <mergeCell ref="D1:F1"/>
    <mergeCell ref="C41:D41"/>
    <mergeCell ref="C42:D42"/>
    <mergeCell ref="B43:B46"/>
    <mergeCell ref="C43:D43"/>
    <mergeCell ref="C44:D44"/>
    <mergeCell ref="C45:D45"/>
    <mergeCell ref="G71:G72"/>
    <mergeCell ref="C51:D51"/>
    <mergeCell ref="G64:G65"/>
    <mergeCell ref="G68:G69"/>
    <mergeCell ref="B53:D53"/>
    <mergeCell ref="B54:D54"/>
    <mergeCell ref="B55:D55"/>
    <mergeCell ref="B56:D56"/>
    <mergeCell ref="B57:D57"/>
    <mergeCell ref="B66:D66"/>
    <mergeCell ref="C33:D33"/>
    <mergeCell ref="C34:D34"/>
    <mergeCell ref="C35:D35"/>
    <mergeCell ref="B33:B35"/>
    <mergeCell ref="C24:D24"/>
    <mergeCell ref="C26:D26"/>
    <mergeCell ref="C28:D28"/>
    <mergeCell ref="C25:D25"/>
    <mergeCell ref="C16:D16"/>
    <mergeCell ref="C38:D38"/>
    <mergeCell ref="C22:C23"/>
    <mergeCell ref="C29:D30"/>
    <mergeCell ref="C31:C32"/>
    <mergeCell ref="C20:D20"/>
    <mergeCell ref="C21:D21"/>
    <mergeCell ref="C18:D18"/>
    <mergeCell ref="C19:D19"/>
    <mergeCell ref="C36:D36"/>
    <mergeCell ref="B62:D62"/>
    <mergeCell ref="B63:D63"/>
    <mergeCell ref="B58:D58"/>
    <mergeCell ref="B59:D59"/>
    <mergeCell ref="B60:D60"/>
    <mergeCell ref="B61:D61"/>
    <mergeCell ref="B67:D67"/>
    <mergeCell ref="C11:D11"/>
    <mergeCell ref="C12:C13"/>
    <mergeCell ref="B7:B13"/>
    <mergeCell ref="C14:D14"/>
    <mergeCell ref="C7:D7"/>
    <mergeCell ref="C8:D8"/>
    <mergeCell ref="C9:D9"/>
    <mergeCell ref="C15:D15"/>
    <mergeCell ref="C17:D17"/>
    <mergeCell ref="A2:D3"/>
    <mergeCell ref="C10:D10"/>
    <mergeCell ref="B4:B6"/>
    <mergeCell ref="C4:D4"/>
    <mergeCell ref="C5:D5"/>
    <mergeCell ref="C6:D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2001-11-08T05:57:12Z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