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0-23-348F" sheetId="1" r:id="rId1"/>
  </sheets>
  <definedNames>
    <definedName name="_xlnm.Print_Titles" localSheetId="0">'M40-23-348F'!$2:$4</definedName>
  </definedNames>
  <calcPr fullCalcOnLoad="1"/>
</workbook>
</file>

<file path=xl/sharedStrings.xml><?xml version="1.0" encoding="utf-8"?>
<sst xmlns="http://schemas.openxmlformats.org/spreadsheetml/2006/main" count="260" uniqueCount="77">
  <si>
    <t>種別</t>
  </si>
  <si>
    <t>人員</t>
  </si>
  <si>
    <t>県</t>
  </si>
  <si>
    <t>知事官房</t>
  </si>
  <si>
    <t>知事</t>
  </si>
  <si>
    <t>属</t>
  </si>
  <si>
    <t>雇</t>
  </si>
  <si>
    <t>事務官</t>
  </si>
  <si>
    <t>技師</t>
  </si>
  <si>
    <t>技手</t>
  </si>
  <si>
    <t>県吏員</t>
  </si>
  <si>
    <t>国費</t>
  </si>
  <si>
    <t>県費</t>
  </si>
  <si>
    <t>警視</t>
  </si>
  <si>
    <t>警部</t>
  </si>
  <si>
    <t>巡査</t>
  </si>
  <si>
    <t>測候所</t>
  </si>
  <si>
    <t>所長</t>
  </si>
  <si>
    <t>書記</t>
  </si>
  <si>
    <t>場長</t>
  </si>
  <si>
    <t>守監</t>
  </si>
  <si>
    <t>農事試験場</t>
  </si>
  <si>
    <t>水産試験場</t>
  </si>
  <si>
    <t>計</t>
  </si>
  <si>
    <t>参事会員</t>
  </si>
  <si>
    <t>高等官</t>
  </si>
  <si>
    <t>名誉職</t>
  </si>
  <si>
    <t>官公吏及文書</t>
  </si>
  <si>
    <t>年末現在</t>
  </si>
  <si>
    <t>円</t>
  </si>
  <si>
    <t>-</t>
  </si>
  <si>
    <t>×</t>
  </si>
  <si>
    <t>郡長</t>
  </si>
  <si>
    <t>郡書記</t>
  </si>
  <si>
    <t>郡視学</t>
  </si>
  <si>
    <t>郡吏員</t>
  </si>
  <si>
    <t>計</t>
  </si>
  <si>
    <t>参事会員</t>
  </si>
  <si>
    <t>市長</t>
  </si>
  <si>
    <t>助役</t>
  </si>
  <si>
    <t>収入役</t>
  </si>
  <si>
    <t>掃除吏員</t>
  </si>
  <si>
    <t>技術員</t>
  </si>
  <si>
    <t>委員</t>
  </si>
  <si>
    <t>町村</t>
  </si>
  <si>
    <t>町村長</t>
  </si>
  <si>
    <t>掃除吏員</t>
  </si>
  <si>
    <t>合計</t>
  </si>
  <si>
    <t>市</t>
  </si>
  <si>
    <t>郡</t>
  </si>
  <si>
    <t>▲</t>
  </si>
  <si>
    <t>-</t>
  </si>
  <si>
    <t>事務員</t>
  </si>
  <si>
    <t>×</t>
  </si>
  <si>
    <t>△</t>
  </si>
  <si>
    <t>第３４８　県郡市町村官公吏</t>
  </si>
  <si>
    <t>３９年</t>
  </si>
  <si>
    <t>４０年</t>
  </si>
  <si>
    <t>内務部</t>
  </si>
  <si>
    <t>視学</t>
  </si>
  <si>
    <t>警察部</t>
  </si>
  <si>
    <t>物産陳列場</t>
  </si>
  <si>
    <t>水力電気事務所</t>
  </si>
  <si>
    <t>主事</t>
  </si>
  <si>
    <t>工師</t>
  </si>
  <si>
    <t>工手</t>
  </si>
  <si>
    <t>助手</t>
  </si>
  <si>
    <t>俸給、手当</t>
  </si>
  <si>
    <t>視学</t>
  </si>
  <si>
    <t>附属員</t>
  </si>
  <si>
    <t>区長</t>
  </si>
  <si>
    <t>通計</t>
  </si>
  <si>
    <t>３８年</t>
  </si>
  <si>
    <t>其他</t>
  </si>
  <si>
    <t>区長代理者</t>
  </si>
  <si>
    <t>備考　×印は兼務者、△印は女子、▲印は請願巡査なり</t>
  </si>
  <si>
    <t>町村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</si>
</sst>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/>
    </xf>
    <xf numFmtId="176" fontId="1" fillId="0" borderId="3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2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left"/>
    </xf>
    <xf numFmtId="176" fontId="1" fillId="0" borderId="16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1" fillId="0" borderId="24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left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left"/>
    </xf>
    <xf numFmtId="176" fontId="3" fillId="0" borderId="4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1" fillId="0" borderId="32" xfId="0" applyNumberFormat="1" applyFont="1" applyBorder="1" applyAlignment="1">
      <alignment horizontal="center" vertical="center" textRotation="255"/>
    </xf>
    <xf numFmtId="176" fontId="1" fillId="0" borderId="33" xfId="0" applyNumberFormat="1" applyFont="1" applyBorder="1" applyAlignment="1">
      <alignment horizontal="center" vertical="center" textRotation="255"/>
    </xf>
    <xf numFmtId="176" fontId="1" fillId="0" borderId="34" xfId="0" applyNumberFormat="1" applyFont="1" applyBorder="1" applyAlignment="1">
      <alignment horizontal="center" vertical="center" textRotation="255"/>
    </xf>
    <xf numFmtId="176" fontId="1" fillId="0" borderId="37" xfId="0" applyNumberFormat="1" applyFont="1" applyBorder="1" applyAlignment="1">
      <alignment horizontal="center" vertical="center" textRotation="255" shrinkToFit="1"/>
    </xf>
    <xf numFmtId="176" fontId="1" fillId="0" borderId="24" xfId="0" applyNumberFormat="1" applyFont="1" applyBorder="1" applyAlignment="1">
      <alignment horizontal="center" vertical="center" textRotation="255" shrinkToFit="1"/>
    </xf>
    <xf numFmtId="176" fontId="1" fillId="0" borderId="22" xfId="0" applyNumberFormat="1" applyFont="1" applyBorder="1" applyAlignment="1">
      <alignment horizontal="center" vertical="center" textRotation="255" shrinkToFit="1"/>
    </xf>
    <xf numFmtId="176" fontId="1" fillId="0" borderId="37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176" fontId="1" fillId="0" borderId="37" xfId="0" applyNumberFormat="1" applyFont="1" applyBorder="1" applyAlignment="1">
      <alignment horizontal="center" vertical="center" textRotation="255" wrapText="1"/>
    </xf>
    <xf numFmtId="176" fontId="1" fillId="0" borderId="24" xfId="0" applyNumberFormat="1" applyFont="1" applyBorder="1" applyAlignment="1">
      <alignment horizontal="center" vertical="center" textRotation="255" wrapText="1"/>
    </xf>
    <xf numFmtId="176" fontId="1" fillId="0" borderId="22" xfId="0" applyNumberFormat="1" applyFont="1" applyBorder="1" applyAlignment="1">
      <alignment horizontal="center" vertical="center" textRotation="255" wrapText="1"/>
    </xf>
    <xf numFmtId="176" fontId="1" fillId="0" borderId="37" xfId="0" applyNumberFormat="1" applyFont="1" applyBorder="1" applyAlignment="1">
      <alignment horizontal="center" vertical="center" textRotation="255"/>
    </xf>
    <xf numFmtId="176" fontId="1" fillId="0" borderId="24" xfId="0" applyNumberFormat="1" applyFont="1" applyBorder="1" applyAlignment="1">
      <alignment horizontal="center" vertical="center" textRotation="255"/>
    </xf>
    <xf numFmtId="176" fontId="1" fillId="0" borderId="22" xfId="0" applyNumberFormat="1" applyFont="1" applyBorder="1" applyAlignment="1">
      <alignment horizontal="center" vertical="center" textRotation="255"/>
    </xf>
    <xf numFmtId="176" fontId="1" fillId="0" borderId="0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4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left" vertical="center" wrapText="1"/>
    </xf>
    <xf numFmtId="176" fontId="1" fillId="0" borderId="22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SheetLayoutView="75" workbookViewId="0" topLeftCell="A1">
      <selection activeCell="A1" sqref="A1:D1"/>
    </sheetView>
  </sheetViews>
  <sheetFormatPr defaultColWidth="9.00390625" defaultRowHeight="10.5" customHeight="1"/>
  <cols>
    <col min="1" max="1" width="2.375" style="1" customWidth="1"/>
    <col min="2" max="3" width="3.50390625" style="1" customWidth="1"/>
    <col min="4" max="4" width="5.625" style="1" customWidth="1"/>
    <col min="5" max="5" width="2.375" style="1" customWidth="1"/>
    <col min="6" max="6" width="7.625" style="1" customWidth="1"/>
    <col min="7" max="7" width="9.375" style="1" customWidth="1"/>
    <col min="8" max="8" width="2.375" style="1" customWidth="1"/>
    <col min="9" max="9" width="7.625" style="1" customWidth="1"/>
    <col min="10" max="10" width="9.375" style="1" customWidth="1"/>
    <col min="11" max="11" width="2.375" style="1" customWidth="1"/>
    <col min="12" max="12" width="7.625" style="1" customWidth="1"/>
    <col min="13" max="13" width="9.375" style="1" customWidth="1"/>
    <col min="14" max="16384" width="9.125" style="1" customWidth="1"/>
  </cols>
  <sheetData>
    <row r="1" spans="1:13" s="2" customFormat="1" ht="12" customHeight="1">
      <c r="A1" s="103" t="s">
        <v>27</v>
      </c>
      <c r="B1" s="103"/>
      <c r="C1" s="103"/>
      <c r="D1" s="103"/>
      <c r="E1" s="184" t="s">
        <v>55</v>
      </c>
      <c r="F1" s="184"/>
      <c r="G1" s="184"/>
      <c r="H1" s="184"/>
      <c r="I1" s="184"/>
      <c r="J1" s="184"/>
      <c r="K1" s="184"/>
      <c r="L1" s="184"/>
      <c r="M1" s="28" t="s">
        <v>28</v>
      </c>
    </row>
    <row r="2" spans="1:13" s="2" customFormat="1" ht="12" customHeight="1">
      <c r="A2" s="69" t="s">
        <v>0</v>
      </c>
      <c r="B2" s="123"/>
      <c r="C2" s="123"/>
      <c r="D2" s="124"/>
      <c r="E2" s="89" t="s">
        <v>57</v>
      </c>
      <c r="F2" s="89"/>
      <c r="G2" s="89"/>
      <c r="H2" s="163" t="s">
        <v>56</v>
      </c>
      <c r="I2" s="89"/>
      <c r="J2" s="164"/>
      <c r="K2" s="89" t="s">
        <v>72</v>
      </c>
      <c r="L2" s="89"/>
      <c r="M2" s="174"/>
    </row>
    <row r="3" spans="1:13" ht="10.5" customHeight="1">
      <c r="A3" s="125"/>
      <c r="B3" s="126"/>
      <c r="C3" s="126"/>
      <c r="D3" s="127"/>
      <c r="E3" s="114" t="s">
        <v>1</v>
      </c>
      <c r="F3" s="115"/>
      <c r="G3" s="53" t="s">
        <v>67</v>
      </c>
      <c r="H3" s="115" t="s">
        <v>1</v>
      </c>
      <c r="I3" s="115"/>
      <c r="J3" s="52" t="s">
        <v>67</v>
      </c>
      <c r="K3" s="114" t="s">
        <v>1</v>
      </c>
      <c r="L3" s="115"/>
      <c r="M3" s="49" t="s">
        <v>67</v>
      </c>
    </row>
    <row r="4" spans="1:13" ht="10.5" customHeight="1">
      <c r="A4" s="128"/>
      <c r="B4" s="129"/>
      <c r="C4" s="129"/>
      <c r="D4" s="130"/>
      <c r="E4" s="116"/>
      <c r="F4" s="117"/>
      <c r="G4" s="54" t="s">
        <v>29</v>
      </c>
      <c r="H4" s="117"/>
      <c r="I4" s="117"/>
      <c r="J4" s="59" t="s">
        <v>29</v>
      </c>
      <c r="K4" s="116"/>
      <c r="L4" s="117"/>
      <c r="M4" s="11" t="s">
        <v>29</v>
      </c>
    </row>
    <row r="5" spans="1:13" ht="10.5" customHeight="1">
      <c r="A5" s="105" t="s">
        <v>2</v>
      </c>
      <c r="B5" s="140" t="s">
        <v>3</v>
      </c>
      <c r="C5" s="84" t="s">
        <v>4</v>
      </c>
      <c r="D5" s="85"/>
      <c r="E5" s="3"/>
      <c r="F5" s="14">
        <v>1</v>
      </c>
      <c r="G5" s="3">
        <v>3600</v>
      </c>
      <c r="H5" s="31"/>
      <c r="I5" s="14">
        <v>1</v>
      </c>
      <c r="J5" s="14">
        <v>3600</v>
      </c>
      <c r="K5" s="3"/>
      <c r="L5" s="14">
        <v>1</v>
      </c>
      <c r="M5" s="9">
        <v>3600</v>
      </c>
    </row>
    <row r="6" spans="1:13" ht="10.5" customHeight="1">
      <c r="A6" s="106"/>
      <c r="B6" s="141"/>
      <c r="C6" s="108" t="s">
        <v>5</v>
      </c>
      <c r="D6" s="109"/>
      <c r="E6" s="7"/>
      <c r="F6" s="15">
        <v>5</v>
      </c>
      <c r="G6" s="7">
        <v>1427</v>
      </c>
      <c r="H6" s="30"/>
      <c r="I6" s="15">
        <v>5</v>
      </c>
      <c r="J6" s="15">
        <v>1343</v>
      </c>
      <c r="K6" s="7"/>
      <c r="L6" s="15">
        <v>5</v>
      </c>
      <c r="M6" s="8">
        <v>1475</v>
      </c>
    </row>
    <row r="7" spans="1:13" ht="10.5" customHeight="1">
      <c r="A7" s="106"/>
      <c r="B7" s="141"/>
      <c r="C7" s="86" t="s">
        <v>6</v>
      </c>
      <c r="D7" s="87"/>
      <c r="E7" s="12"/>
      <c r="F7" s="17">
        <v>5</v>
      </c>
      <c r="G7" s="12">
        <v>504</v>
      </c>
      <c r="H7" s="16"/>
      <c r="I7" s="17">
        <v>7</v>
      </c>
      <c r="J7" s="17">
        <v>756</v>
      </c>
      <c r="K7" s="12"/>
      <c r="L7" s="17">
        <v>4</v>
      </c>
      <c r="M7" s="13">
        <v>492</v>
      </c>
    </row>
    <row r="8" spans="1:13" ht="10.5" customHeight="1">
      <c r="A8" s="106"/>
      <c r="B8" s="142"/>
      <c r="C8" s="86" t="s">
        <v>36</v>
      </c>
      <c r="D8" s="87"/>
      <c r="E8" s="7"/>
      <c r="F8" s="15">
        <f>SUM(F5:F7)</f>
        <v>11</v>
      </c>
      <c r="G8" s="7">
        <f>SUM(G5:G7)</f>
        <v>5531</v>
      </c>
      <c r="H8" s="30"/>
      <c r="I8" s="15">
        <f>SUM(I5:I7)</f>
        <v>13</v>
      </c>
      <c r="J8" s="15">
        <f>SUM(J5:J7)</f>
        <v>5699</v>
      </c>
      <c r="K8" s="7"/>
      <c r="L8" s="15">
        <f>SUM(L5:L7)</f>
        <v>10</v>
      </c>
      <c r="M8" s="8">
        <f>SUM(M5:M7)</f>
        <v>5567</v>
      </c>
    </row>
    <row r="9" spans="1:13" ht="10.5" customHeight="1">
      <c r="A9" s="106"/>
      <c r="B9" s="146" t="s">
        <v>58</v>
      </c>
      <c r="C9" s="84" t="s">
        <v>7</v>
      </c>
      <c r="D9" s="85"/>
      <c r="E9" s="3"/>
      <c r="F9" s="14">
        <v>2</v>
      </c>
      <c r="G9" s="3">
        <v>3200</v>
      </c>
      <c r="H9" s="31"/>
      <c r="I9" s="14">
        <v>2</v>
      </c>
      <c r="J9" s="14">
        <v>3000</v>
      </c>
      <c r="K9" s="3"/>
      <c r="L9" s="14">
        <v>3</v>
      </c>
      <c r="M9" s="9">
        <v>4400</v>
      </c>
    </row>
    <row r="10" spans="1:13" ht="10.5" customHeight="1">
      <c r="A10" s="106"/>
      <c r="B10" s="147"/>
      <c r="C10" s="108" t="s">
        <v>8</v>
      </c>
      <c r="D10" s="109"/>
      <c r="E10" s="7"/>
      <c r="F10" s="15">
        <v>7</v>
      </c>
      <c r="G10" s="7">
        <v>3980</v>
      </c>
      <c r="H10" s="30"/>
      <c r="I10" s="15">
        <v>6</v>
      </c>
      <c r="J10" s="15">
        <v>5150</v>
      </c>
      <c r="K10" s="7"/>
      <c r="L10" s="15">
        <v>7</v>
      </c>
      <c r="M10" s="8">
        <v>4230</v>
      </c>
    </row>
    <row r="11" spans="1:13" ht="10.5" customHeight="1">
      <c r="A11" s="106"/>
      <c r="B11" s="147"/>
      <c r="C11" s="108" t="s">
        <v>5</v>
      </c>
      <c r="D11" s="109"/>
      <c r="E11" s="7"/>
      <c r="F11" s="15">
        <v>49</v>
      </c>
      <c r="G11" s="7">
        <v>13474</v>
      </c>
      <c r="H11" s="30"/>
      <c r="I11" s="15">
        <v>45</v>
      </c>
      <c r="J11" s="15">
        <v>13307</v>
      </c>
      <c r="K11" s="7"/>
      <c r="L11" s="15">
        <v>47</v>
      </c>
      <c r="M11" s="8">
        <v>13379</v>
      </c>
    </row>
    <row r="12" spans="1:13" ht="10.5" customHeight="1">
      <c r="A12" s="106"/>
      <c r="B12" s="147"/>
      <c r="C12" s="108" t="s">
        <v>59</v>
      </c>
      <c r="D12" s="109"/>
      <c r="E12" s="7"/>
      <c r="F12" s="15">
        <v>2</v>
      </c>
      <c r="G12" s="7">
        <v>1080</v>
      </c>
      <c r="H12" s="30"/>
      <c r="I12" s="15">
        <v>2</v>
      </c>
      <c r="J12" s="15">
        <v>960</v>
      </c>
      <c r="K12" s="7"/>
      <c r="L12" s="15">
        <v>2</v>
      </c>
      <c r="M12" s="8">
        <v>960</v>
      </c>
    </row>
    <row r="13" spans="1:13" ht="10.5" customHeight="1">
      <c r="A13" s="106"/>
      <c r="B13" s="147"/>
      <c r="C13" s="108" t="s">
        <v>9</v>
      </c>
      <c r="D13" s="109"/>
      <c r="E13" s="7"/>
      <c r="F13" s="15">
        <v>20</v>
      </c>
      <c r="G13" s="7">
        <v>4584</v>
      </c>
      <c r="H13" s="30"/>
      <c r="I13" s="15">
        <v>16</v>
      </c>
      <c r="J13" s="15">
        <v>4163</v>
      </c>
      <c r="K13" s="7"/>
      <c r="L13" s="15">
        <v>13</v>
      </c>
      <c r="M13" s="8">
        <v>3719</v>
      </c>
    </row>
    <row r="14" spans="1:13" ht="10.5" customHeight="1">
      <c r="A14" s="106"/>
      <c r="B14" s="147"/>
      <c r="C14" s="100" t="s">
        <v>10</v>
      </c>
      <c r="D14" s="101"/>
      <c r="E14" s="7"/>
      <c r="F14" s="15">
        <v>45</v>
      </c>
      <c r="G14" s="7">
        <v>8984</v>
      </c>
      <c r="H14" s="30"/>
      <c r="I14" s="15">
        <v>37</v>
      </c>
      <c r="J14" s="15">
        <v>7640</v>
      </c>
      <c r="K14" s="7"/>
      <c r="L14" s="15">
        <v>41</v>
      </c>
      <c r="M14" s="8">
        <v>7908</v>
      </c>
    </row>
    <row r="15" spans="1:13" ht="10.5" customHeight="1">
      <c r="A15" s="106"/>
      <c r="B15" s="147"/>
      <c r="C15" s="100"/>
      <c r="D15" s="101"/>
      <c r="E15" s="7" t="s">
        <v>31</v>
      </c>
      <c r="F15" s="15">
        <v>1</v>
      </c>
      <c r="G15" s="7">
        <v>60</v>
      </c>
      <c r="H15" s="30" t="s">
        <v>31</v>
      </c>
      <c r="I15" s="15">
        <v>1</v>
      </c>
      <c r="J15" s="15">
        <v>60</v>
      </c>
      <c r="K15" s="7"/>
      <c r="L15" s="15"/>
      <c r="M15" s="8"/>
    </row>
    <row r="16" spans="1:13" ht="10.5" customHeight="1">
      <c r="A16" s="106"/>
      <c r="B16" s="147"/>
      <c r="C16" s="88" t="s">
        <v>6</v>
      </c>
      <c r="D16" s="15" t="s">
        <v>11</v>
      </c>
      <c r="E16" s="7"/>
      <c r="F16" s="15">
        <v>24</v>
      </c>
      <c r="G16" s="7">
        <v>2928</v>
      </c>
      <c r="H16" s="30"/>
      <c r="I16" s="15">
        <v>23</v>
      </c>
      <c r="J16" s="15">
        <v>2878</v>
      </c>
      <c r="K16" s="7"/>
      <c r="L16" s="15">
        <v>29</v>
      </c>
      <c r="M16" s="8">
        <v>3396</v>
      </c>
    </row>
    <row r="17" spans="1:13" ht="10.5" customHeight="1">
      <c r="A17" s="106"/>
      <c r="B17" s="147"/>
      <c r="C17" s="88"/>
      <c r="D17" s="15" t="s">
        <v>12</v>
      </c>
      <c r="E17" s="7"/>
      <c r="F17" s="15">
        <v>39</v>
      </c>
      <c r="G17" s="7">
        <v>7781</v>
      </c>
      <c r="H17" s="30"/>
      <c r="I17" s="15">
        <v>26</v>
      </c>
      <c r="J17" s="15">
        <v>5239</v>
      </c>
      <c r="K17" s="7"/>
      <c r="L17" s="15">
        <v>24</v>
      </c>
      <c r="M17" s="8">
        <v>4849</v>
      </c>
    </row>
    <row r="18" spans="1:13" ht="10.5" customHeight="1">
      <c r="A18" s="106"/>
      <c r="B18" s="147"/>
      <c r="C18" s="120" t="s">
        <v>36</v>
      </c>
      <c r="D18" s="121"/>
      <c r="E18" s="3"/>
      <c r="F18" s="14">
        <f>SUM(F9:F14,F16:F17)</f>
        <v>188</v>
      </c>
      <c r="G18" s="3">
        <f>SUM(G9:G14,G16:G17)</f>
        <v>46011</v>
      </c>
      <c r="H18" s="31"/>
      <c r="I18" s="14">
        <f>SUM(I9:I14,I16:I17)</f>
        <v>157</v>
      </c>
      <c r="J18" s="14">
        <f>SUM(J9:J14,J16:J17)</f>
        <v>42337</v>
      </c>
      <c r="K18" s="3"/>
      <c r="L18" s="46">
        <f>SUM(L9:L14,L16:L17)</f>
        <v>166</v>
      </c>
      <c r="M18" s="48">
        <f>SUM(M9:M14,M16:M17)</f>
        <v>42841</v>
      </c>
    </row>
    <row r="19" spans="1:13" ht="10.5" customHeight="1">
      <c r="A19" s="106"/>
      <c r="B19" s="148"/>
      <c r="C19" s="122"/>
      <c r="D19" s="94"/>
      <c r="E19" s="12" t="s">
        <v>31</v>
      </c>
      <c r="F19" s="17">
        <f>SUM(F15)</f>
        <v>1</v>
      </c>
      <c r="G19" s="12">
        <f>SUM(G15)</f>
        <v>60</v>
      </c>
      <c r="H19" s="16" t="s">
        <v>31</v>
      </c>
      <c r="I19" s="17">
        <f>SUM(I15)</f>
        <v>1</v>
      </c>
      <c r="J19" s="17">
        <f>SUM(J15)</f>
        <v>60</v>
      </c>
      <c r="K19" s="12"/>
      <c r="L19" s="64"/>
      <c r="M19" s="65"/>
    </row>
    <row r="20" spans="1:13" ht="10.5" customHeight="1">
      <c r="A20" s="106"/>
      <c r="B20" s="147" t="s">
        <v>60</v>
      </c>
      <c r="C20" s="108" t="s">
        <v>7</v>
      </c>
      <c r="D20" s="109"/>
      <c r="E20" s="7"/>
      <c r="F20" s="15">
        <v>1</v>
      </c>
      <c r="G20" s="7">
        <v>1400</v>
      </c>
      <c r="H20" s="30"/>
      <c r="I20" s="15">
        <v>1</v>
      </c>
      <c r="J20" s="15">
        <v>1200</v>
      </c>
      <c r="K20" s="7"/>
      <c r="L20" s="15">
        <v>1</v>
      </c>
      <c r="M20" s="8">
        <v>1600</v>
      </c>
    </row>
    <row r="21" spans="1:13" ht="10.5" customHeight="1">
      <c r="A21" s="106"/>
      <c r="B21" s="147"/>
      <c r="C21" s="108" t="s">
        <v>8</v>
      </c>
      <c r="D21" s="109"/>
      <c r="E21" s="7"/>
      <c r="F21" s="15">
        <v>1</v>
      </c>
      <c r="G21" s="7">
        <v>830</v>
      </c>
      <c r="H21" s="30"/>
      <c r="I21" s="15">
        <v>1</v>
      </c>
      <c r="J21" s="15">
        <v>830</v>
      </c>
      <c r="K21" s="7"/>
      <c r="L21" s="15">
        <v>1</v>
      </c>
      <c r="M21" s="8">
        <v>1030</v>
      </c>
    </row>
    <row r="22" spans="1:13" ht="10.5" customHeight="1">
      <c r="A22" s="106"/>
      <c r="B22" s="147"/>
      <c r="C22" s="108" t="s">
        <v>13</v>
      </c>
      <c r="D22" s="109"/>
      <c r="E22" s="7"/>
      <c r="F22" s="15">
        <v>1</v>
      </c>
      <c r="G22" s="7">
        <v>600</v>
      </c>
      <c r="H22" s="30"/>
      <c r="I22" s="15">
        <v>1</v>
      </c>
      <c r="J22" s="15">
        <v>600</v>
      </c>
      <c r="K22" s="7"/>
      <c r="L22" s="15">
        <v>1</v>
      </c>
      <c r="M22" s="8">
        <v>600</v>
      </c>
    </row>
    <row r="23" spans="1:13" ht="10.5" customHeight="1">
      <c r="A23" s="106"/>
      <c r="B23" s="147"/>
      <c r="C23" s="108" t="s">
        <v>14</v>
      </c>
      <c r="D23" s="109"/>
      <c r="E23" s="7"/>
      <c r="F23" s="15">
        <v>21</v>
      </c>
      <c r="G23" s="7">
        <v>6936</v>
      </c>
      <c r="H23" s="30"/>
      <c r="I23" s="15">
        <v>21</v>
      </c>
      <c r="J23" s="15">
        <v>6600</v>
      </c>
      <c r="K23" s="7"/>
      <c r="L23" s="15">
        <v>21</v>
      </c>
      <c r="M23" s="8">
        <v>6720</v>
      </c>
    </row>
    <row r="24" spans="1:13" ht="10.5" customHeight="1">
      <c r="A24" s="106"/>
      <c r="B24" s="147"/>
      <c r="C24" s="108" t="s">
        <v>9</v>
      </c>
      <c r="D24" s="109"/>
      <c r="E24" s="7"/>
      <c r="F24" s="15">
        <v>5</v>
      </c>
      <c r="G24" s="7">
        <v>912</v>
      </c>
      <c r="H24" s="30"/>
      <c r="I24" s="15">
        <v>2</v>
      </c>
      <c r="J24" s="15">
        <v>444</v>
      </c>
      <c r="K24" s="7"/>
      <c r="L24" s="15">
        <v>2</v>
      </c>
      <c r="M24" s="8">
        <v>444</v>
      </c>
    </row>
    <row r="25" spans="1:13" ht="10.5" customHeight="1">
      <c r="A25" s="106"/>
      <c r="B25" s="147"/>
      <c r="C25" s="100" t="s">
        <v>15</v>
      </c>
      <c r="D25" s="101"/>
      <c r="E25" s="7"/>
      <c r="F25" s="15">
        <v>360</v>
      </c>
      <c r="G25" s="7">
        <v>58932</v>
      </c>
      <c r="H25" s="30"/>
      <c r="I25" s="15">
        <v>355</v>
      </c>
      <c r="J25" s="15">
        <v>53508</v>
      </c>
      <c r="K25" s="7"/>
      <c r="L25" s="15">
        <v>356</v>
      </c>
      <c r="M25" s="8">
        <v>52164</v>
      </c>
    </row>
    <row r="26" spans="1:13" ht="10.5" customHeight="1">
      <c r="A26" s="106"/>
      <c r="B26" s="147"/>
      <c r="C26" s="100"/>
      <c r="D26" s="101"/>
      <c r="E26" s="7" t="s">
        <v>50</v>
      </c>
      <c r="F26" s="15">
        <v>1</v>
      </c>
      <c r="G26" s="7">
        <v>156</v>
      </c>
      <c r="H26" s="30" t="s">
        <v>50</v>
      </c>
      <c r="I26" s="15">
        <v>1</v>
      </c>
      <c r="J26" s="15">
        <v>132</v>
      </c>
      <c r="K26" s="7" t="s">
        <v>50</v>
      </c>
      <c r="L26" s="15">
        <v>1</v>
      </c>
      <c r="M26" s="8">
        <v>120</v>
      </c>
    </row>
    <row r="27" spans="1:13" ht="10.5" customHeight="1">
      <c r="A27" s="106"/>
      <c r="B27" s="147"/>
      <c r="C27" s="88" t="s">
        <v>6</v>
      </c>
      <c r="D27" s="15" t="s">
        <v>11</v>
      </c>
      <c r="E27" s="7"/>
      <c r="F27" s="26" t="s">
        <v>51</v>
      </c>
      <c r="G27" s="50" t="s">
        <v>51</v>
      </c>
      <c r="H27" s="30"/>
      <c r="I27" s="26" t="s">
        <v>51</v>
      </c>
      <c r="J27" s="26" t="s">
        <v>51</v>
      </c>
      <c r="K27" s="7"/>
      <c r="L27" s="26" t="s">
        <v>51</v>
      </c>
      <c r="M27" s="6" t="s">
        <v>51</v>
      </c>
    </row>
    <row r="28" spans="1:13" ht="10.5" customHeight="1">
      <c r="A28" s="106"/>
      <c r="B28" s="147"/>
      <c r="C28" s="88"/>
      <c r="D28" s="15" t="s">
        <v>12</v>
      </c>
      <c r="E28" s="7"/>
      <c r="F28" s="26">
        <v>38</v>
      </c>
      <c r="G28" s="50">
        <v>9624</v>
      </c>
      <c r="H28" s="30"/>
      <c r="I28" s="26">
        <v>28</v>
      </c>
      <c r="J28" s="26">
        <v>4752</v>
      </c>
      <c r="K28" s="7"/>
      <c r="L28" s="26">
        <v>43</v>
      </c>
      <c r="M28" s="6">
        <v>5928</v>
      </c>
    </row>
    <row r="29" spans="1:13" ht="10.5" customHeight="1">
      <c r="A29" s="106"/>
      <c r="B29" s="147"/>
      <c r="C29" s="120" t="s">
        <v>36</v>
      </c>
      <c r="D29" s="121"/>
      <c r="E29" s="3"/>
      <c r="F29" s="60">
        <f>SUM(F20:F25,F27:F28)</f>
        <v>427</v>
      </c>
      <c r="G29" s="55">
        <f>SUM(G20:G25,G27:G28)</f>
        <v>79234</v>
      </c>
      <c r="H29" s="31"/>
      <c r="I29" s="60">
        <f>SUM(I20:I25,I27:I28)</f>
        <v>409</v>
      </c>
      <c r="J29" s="60">
        <f>SUM(J20:J25,J27:J28)</f>
        <v>67934</v>
      </c>
      <c r="K29" s="3"/>
      <c r="L29" s="60">
        <f>SUM(L20:L25,L27:L28)</f>
        <v>425</v>
      </c>
      <c r="M29" s="20">
        <f>SUM(M20:M25,M27:M28)</f>
        <v>68486</v>
      </c>
    </row>
    <row r="30" spans="1:13" ht="10.5" customHeight="1">
      <c r="A30" s="106"/>
      <c r="B30" s="148"/>
      <c r="C30" s="122"/>
      <c r="D30" s="94"/>
      <c r="E30" s="12" t="s">
        <v>50</v>
      </c>
      <c r="F30" s="25">
        <f>SUM(F26)</f>
        <v>1</v>
      </c>
      <c r="G30" s="56">
        <f>SUM(G26)</f>
        <v>156</v>
      </c>
      <c r="H30" s="16" t="s">
        <v>50</v>
      </c>
      <c r="I30" s="25">
        <f>SUM(I26)</f>
        <v>1</v>
      </c>
      <c r="J30" s="25">
        <f>SUM(J26)</f>
        <v>132</v>
      </c>
      <c r="K30" s="12" t="s">
        <v>50</v>
      </c>
      <c r="L30" s="25">
        <f>SUM(L26)</f>
        <v>1</v>
      </c>
      <c r="M30" s="18">
        <f>SUM(M26)</f>
        <v>120</v>
      </c>
    </row>
    <row r="31" spans="1:13" ht="10.5" customHeight="1">
      <c r="A31" s="106"/>
      <c r="B31" s="149" t="s">
        <v>16</v>
      </c>
      <c r="C31" s="95" t="s">
        <v>17</v>
      </c>
      <c r="D31" s="96"/>
      <c r="E31" s="4" t="s">
        <v>31</v>
      </c>
      <c r="F31" s="14">
        <v>1</v>
      </c>
      <c r="G31" s="55" t="s">
        <v>30</v>
      </c>
      <c r="H31" s="32" t="s">
        <v>31</v>
      </c>
      <c r="I31" s="14">
        <v>1</v>
      </c>
      <c r="J31" s="60" t="s">
        <v>30</v>
      </c>
      <c r="K31" s="4" t="s">
        <v>31</v>
      </c>
      <c r="L31" s="14">
        <v>1</v>
      </c>
      <c r="M31" s="20" t="s">
        <v>30</v>
      </c>
    </row>
    <row r="32" spans="1:13" ht="10.5" customHeight="1">
      <c r="A32" s="106"/>
      <c r="B32" s="150"/>
      <c r="C32" s="112" t="s">
        <v>9</v>
      </c>
      <c r="D32" s="113"/>
      <c r="E32" s="5"/>
      <c r="F32" s="15">
        <v>2</v>
      </c>
      <c r="G32" s="7">
        <v>600</v>
      </c>
      <c r="H32" s="34"/>
      <c r="I32" s="15">
        <v>2</v>
      </c>
      <c r="J32" s="15">
        <v>600</v>
      </c>
      <c r="K32" s="5"/>
      <c r="L32" s="15">
        <v>2</v>
      </c>
      <c r="M32" s="8">
        <v>480</v>
      </c>
    </row>
    <row r="33" spans="1:13" ht="10.5" customHeight="1">
      <c r="A33" s="106"/>
      <c r="B33" s="150"/>
      <c r="C33" s="118" t="s">
        <v>18</v>
      </c>
      <c r="D33" s="119"/>
      <c r="E33" s="19"/>
      <c r="F33" s="17">
        <v>1</v>
      </c>
      <c r="G33" s="56" t="s">
        <v>30</v>
      </c>
      <c r="H33" s="36"/>
      <c r="I33" s="17">
        <v>1</v>
      </c>
      <c r="J33" s="25">
        <v>144</v>
      </c>
      <c r="K33" s="19"/>
      <c r="L33" s="17">
        <v>1</v>
      </c>
      <c r="M33" s="18">
        <v>144</v>
      </c>
    </row>
    <row r="34" spans="1:13" ht="10.5" customHeight="1">
      <c r="A34" s="106"/>
      <c r="B34" s="150"/>
      <c r="C34" s="120" t="s">
        <v>36</v>
      </c>
      <c r="D34" s="121"/>
      <c r="E34" s="4"/>
      <c r="F34" s="14">
        <f>SUM(F32:F33)</f>
        <v>3</v>
      </c>
      <c r="G34" s="55">
        <f>SUM(G31:G33)</f>
        <v>600</v>
      </c>
      <c r="H34" s="32"/>
      <c r="I34" s="14">
        <f>SUM(I32:I33)</f>
        <v>3</v>
      </c>
      <c r="J34" s="60">
        <f>SUM(J31:J33)</f>
        <v>744</v>
      </c>
      <c r="K34" s="4"/>
      <c r="L34" s="14">
        <f>SUM(L32:L33)</f>
        <v>3</v>
      </c>
      <c r="M34" s="20">
        <f>SUM(M31:M33)</f>
        <v>624</v>
      </c>
    </row>
    <row r="35" spans="1:13" ht="10.5" customHeight="1">
      <c r="A35" s="106"/>
      <c r="B35" s="151"/>
      <c r="C35" s="122"/>
      <c r="D35" s="94"/>
      <c r="E35" s="19" t="s">
        <v>31</v>
      </c>
      <c r="F35" s="17">
        <f>SUM(F31)</f>
        <v>1</v>
      </c>
      <c r="G35" s="56"/>
      <c r="H35" s="36" t="s">
        <v>31</v>
      </c>
      <c r="I35" s="17">
        <f>SUM(I31)</f>
        <v>1</v>
      </c>
      <c r="J35" s="25"/>
      <c r="K35" s="19" t="s">
        <v>31</v>
      </c>
      <c r="L35" s="17">
        <f>SUM(L31)</f>
        <v>1</v>
      </c>
      <c r="M35" s="18"/>
    </row>
    <row r="36" spans="1:13" ht="10.5" customHeight="1">
      <c r="A36" s="106"/>
      <c r="B36" s="149" t="s">
        <v>61</v>
      </c>
      <c r="C36" s="112" t="s">
        <v>19</v>
      </c>
      <c r="D36" s="113"/>
      <c r="E36" s="5" t="s">
        <v>53</v>
      </c>
      <c r="F36" s="15">
        <v>1</v>
      </c>
      <c r="G36" s="50" t="s">
        <v>30</v>
      </c>
      <c r="H36" s="34" t="s">
        <v>53</v>
      </c>
      <c r="I36" s="15">
        <v>1</v>
      </c>
      <c r="J36" s="26" t="s">
        <v>30</v>
      </c>
      <c r="K36" s="5"/>
      <c r="L36" s="15">
        <v>1</v>
      </c>
      <c r="M36" s="6">
        <v>216</v>
      </c>
    </row>
    <row r="37" spans="1:13" ht="10.5" customHeight="1">
      <c r="A37" s="106"/>
      <c r="B37" s="150"/>
      <c r="C37" s="112" t="s">
        <v>52</v>
      </c>
      <c r="D37" s="113"/>
      <c r="E37" s="5"/>
      <c r="F37" s="15">
        <v>2</v>
      </c>
      <c r="G37" s="7">
        <v>276</v>
      </c>
      <c r="H37" s="34"/>
      <c r="I37" s="15">
        <v>3</v>
      </c>
      <c r="J37" s="63">
        <v>209</v>
      </c>
      <c r="K37" s="5"/>
      <c r="L37" s="26" t="s">
        <v>30</v>
      </c>
      <c r="M37" s="6" t="s">
        <v>30</v>
      </c>
    </row>
    <row r="38" spans="1:13" ht="10.5" customHeight="1">
      <c r="A38" s="106"/>
      <c r="B38" s="150"/>
      <c r="C38" s="100" t="s">
        <v>20</v>
      </c>
      <c r="D38" s="101"/>
      <c r="E38" s="7"/>
      <c r="F38" s="15">
        <v>1</v>
      </c>
      <c r="G38" s="82">
        <v>296</v>
      </c>
      <c r="H38" s="30"/>
      <c r="I38" s="15"/>
      <c r="J38" s="63">
        <v>186</v>
      </c>
      <c r="K38" s="7"/>
      <c r="L38" s="15">
        <v>3</v>
      </c>
      <c r="M38" s="8">
        <v>347</v>
      </c>
    </row>
    <row r="39" spans="1:13" ht="10.5" customHeight="1">
      <c r="A39" s="106"/>
      <c r="B39" s="150"/>
      <c r="C39" s="100"/>
      <c r="D39" s="101"/>
      <c r="E39" s="5" t="s">
        <v>54</v>
      </c>
      <c r="F39" s="15">
        <v>3</v>
      </c>
      <c r="G39" s="83"/>
      <c r="H39" s="34" t="s">
        <v>54</v>
      </c>
      <c r="I39" s="15">
        <v>3</v>
      </c>
      <c r="J39" s="63"/>
      <c r="K39" s="5"/>
      <c r="L39" s="15"/>
      <c r="M39" s="8"/>
    </row>
    <row r="40" spans="1:13" ht="10.5" customHeight="1">
      <c r="A40" s="106"/>
      <c r="B40" s="150"/>
      <c r="C40" s="120" t="s">
        <v>23</v>
      </c>
      <c r="D40" s="121"/>
      <c r="E40" s="3"/>
      <c r="F40" s="14">
        <v>3</v>
      </c>
      <c r="G40" s="143">
        <v>572</v>
      </c>
      <c r="H40" s="31"/>
      <c r="I40" s="14">
        <v>3</v>
      </c>
      <c r="J40" s="143">
        <v>395</v>
      </c>
      <c r="K40" s="67"/>
      <c r="L40" s="71">
        <v>4</v>
      </c>
      <c r="M40" s="73">
        <v>563</v>
      </c>
    </row>
    <row r="41" spans="1:13" ht="10.5" customHeight="1">
      <c r="A41" s="106"/>
      <c r="B41" s="150"/>
      <c r="C41" s="100"/>
      <c r="D41" s="101"/>
      <c r="E41" s="5" t="s">
        <v>53</v>
      </c>
      <c r="F41" s="15">
        <v>1</v>
      </c>
      <c r="G41" s="144"/>
      <c r="H41" s="34" t="s">
        <v>53</v>
      </c>
      <c r="I41" s="15">
        <v>1</v>
      </c>
      <c r="J41" s="144"/>
      <c r="K41" s="68"/>
      <c r="L41" s="79"/>
      <c r="M41" s="72"/>
    </row>
    <row r="42" spans="1:13" ht="10.5" customHeight="1">
      <c r="A42" s="106"/>
      <c r="B42" s="151"/>
      <c r="C42" s="122"/>
      <c r="D42" s="94"/>
      <c r="E42" s="19" t="s">
        <v>54</v>
      </c>
      <c r="F42" s="17">
        <v>3</v>
      </c>
      <c r="G42" s="145"/>
      <c r="H42" s="36" t="s">
        <v>54</v>
      </c>
      <c r="I42" s="17">
        <v>3</v>
      </c>
      <c r="J42" s="145"/>
      <c r="K42" s="66"/>
      <c r="L42" s="74"/>
      <c r="M42" s="70"/>
    </row>
    <row r="43" spans="1:13" ht="10.5" customHeight="1">
      <c r="A43" s="106"/>
      <c r="B43" s="149" t="s">
        <v>21</v>
      </c>
      <c r="C43" s="112" t="s">
        <v>19</v>
      </c>
      <c r="D43" s="113"/>
      <c r="E43" s="5"/>
      <c r="F43" s="15">
        <v>1</v>
      </c>
      <c r="G43" s="50">
        <v>1200</v>
      </c>
      <c r="H43" s="34" t="s">
        <v>53</v>
      </c>
      <c r="I43" s="15">
        <v>1</v>
      </c>
      <c r="J43" s="26" t="s">
        <v>30</v>
      </c>
      <c r="K43" s="5" t="s">
        <v>53</v>
      </c>
      <c r="L43" s="15">
        <v>1</v>
      </c>
      <c r="M43" s="6" t="s">
        <v>30</v>
      </c>
    </row>
    <row r="44" spans="1:13" ht="10.5" customHeight="1">
      <c r="A44" s="106"/>
      <c r="B44" s="150"/>
      <c r="C44" s="112" t="s">
        <v>8</v>
      </c>
      <c r="D44" s="113"/>
      <c r="E44" s="5"/>
      <c r="F44" s="15">
        <v>1</v>
      </c>
      <c r="G44" s="7">
        <v>600</v>
      </c>
      <c r="H44" s="34"/>
      <c r="I44" s="15">
        <v>2</v>
      </c>
      <c r="J44" s="15">
        <v>1500</v>
      </c>
      <c r="K44" s="5"/>
      <c r="L44" s="15">
        <v>2</v>
      </c>
      <c r="M44" s="8">
        <v>1500</v>
      </c>
    </row>
    <row r="45" spans="1:13" ht="10.5" customHeight="1">
      <c r="A45" s="106"/>
      <c r="B45" s="150"/>
      <c r="C45" s="112" t="s">
        <v>9</v>
      </c>
      <c r="D45" s="113"/>
      <c r="E45" s="5"/>
      <c r="F45" s="15">
        <v>8</v>
      </c>
      <c r="G45" s="7">
        <v>2880</v>
      </c>
      <c r="H45" s="34"/>
      <c r="I45" s="15">
        <v>7</v>
      </c>
      <c r="J45" s="15">
        <v>2460</v>
      </c>
      <c r="K45" s="5"/>
      <c r="L45" s="15">
        <v>5</v>
      </c>
      <c r="M45" s="8">
        <v>1800</v>
      </c>
    </row>
    <row r="46" spans="1:13" ht="10.5" customHeight="1">
      <c r="A46" s="106"/>
      <c r="B46" s="150"/>
      <c r="C46" s="118" t="s">
        <v>18</v>
      </c>
      <c r="D46" s="119"/>
      <c r="E46" s="19"/>
      <c r="F46" s="17">
        <v>1</v>
      </c>
      <c r="G46" s="12">
        <v>180</v>
      </c>
      <c r="H46" s="36"/>
      <c r="I46" s="17">
        <v>1</v>
      </c>
      <c r="J46" s="17">
        <v>180</v>
      </c>
      <c r="K46" s="19"/>
      <c r="L46" s="17">
        <v>1</v>
      </c>
      <c r="M46" s="13">
        <v>144</v>
      </c>
    </row>
    <row r="47" spans="1:13" ht="10.5" customHeight="1">
      <c r="A47" s="106"/>
      <c r="B47" s="150"/>
      <c r="C47" s="120" t="s">
        <v>36</v>
      </c>
      <c r="D47" s="121"/>
      <c r="E47" s="4"/>
      <c r="F47" s="14">
        <v>11</v>
      </c>
      <c r="G47" s="3">
        <v>4860</v>
      </c>
      <c r="H47" s="32"/>
      <c r="I47" s="14">
        <v>10</v>
      </c>
      <c r="J47" s="14">
        <v>4140</v>
      </c>
      <c r="K47" s="4"/>
      <c r="L47" s="14">
        <v>8</v>
      </c>
      <c r="M47" s="9">
        <v>3444</v>
      </c>
    </row>
    <row r="48" spans="1:13" ht="10.5" customHeight="1">
      <c r="A48" s="106"/>
      <c r="B48" s="151"/>
      <c r="C48" s="122"/>
      <c r="D48" s="94"/>
      <c r="E48" s="19"/>
      <c r="F48" s="17"/>
      <c r="G48" s="12"/>
      <c r="H48" s="36" t="s">
        <v>53</v>
      </c>
      <c r="I48" s="17">
        <v>1</v>
      </c>
      <c r="J48" s="17"/>
      <c r="K48" s="19" t="s">
        <v>53</v>
      </c>
      <c r="L48" s="17">
        <v>1</v>
      </c>
      <c r="M48" s="13"/>
    </row>
    <row r="49" spans="1:13" ht="10.5" customHeight="1">
      <c r="A49" s="106"/>
      <c r="B49" s="149" t="s">
        <v>22</v>
      </c>
      <c r="C49" s="112" t="s">
        <v>19</v>
      </c>
      <c r="D49" s="113"/>
      <c r="E49" s="5" t="s">
        <v>31</v>
      </c>
      <c r="F49" s="15">
        <v>1</v>
      </c>
      <c r="G49" s="50" t="s">
        <v>30</v>
      </c>
      <c r="H49" s="34" t="s">
        <v>31</v>
      </c>
      <c r="I49" s="15">
        <v>1</v>
      </c>
      <c r="J49" s="26" t="s">
        <v>30</v>
      </c>
      <c r="K49" s="5" t="s">
        <v>31</v>
      </c>
      <c r="L49" s="15">
        <v>1</v>
      </c>
      <c r="M49" s="6" t="s">
        <v>30</v>
      </c>
    </row>
    <row r="50" spans="1:13" ht="10.5" customHeight="1">
      <c r="A50" s="106"/>
      <c r="B50" s="150"/>
      <c r="C50" s="112" t="s">
        <v>8</v>
      </c>
      <c r="D50" s="113"/>
      <c r="E50" s="5"/>
      <c r="F50" s="15">
        <v>1</v>
      </c>
      <c r="G50" s="7">
        <v>900</v>
      </c>
      <c r="H50" s="34"/>
      <c r="I50" s="15">
        <v>1</v>
      </c>
      <c r="J50" s="15">
        <v>900</v>
      </c>
      <c r="K50" s="5"/>
      <c r="L50" s="15">
        <v>1</v>
      </c>
      <c r="M50" s="8">
        <v>900</v>
      </c>
    </row>
    <row r="51" spans="1:13" ht="10.5" customHeight="1">
      <c r="A51" s="106"/>
      <c r="B51" s="150"/>
      <c r="C51" s="112" t="s">
        <v>9</v>
      </c>
      <c r="D51" s="113"/>
      <c r="E51" s="5"/>
      <c r="F51" s="15">
        <v>2</v>
      </c>
      <c r="G51" s="7">
        <v>660</v>
      </c>
      <c r="H51" s="34"/>
      <c r="I51" s="15">
        <v>2</v>
      </c>
      <c r="J51" s="15">
        <v>720</v>
      </c>
      <c r="K51" s="5"/>
      <c r="L51" s="15">
        <v>4</v>
      </c>
      <c r="M51" s="8">
        <v>1500</v>
      </c>
    </row>
    <row r="52" spans="1:13" ht="10.5" customHeight="1">
      <c r="A52" s="106"/>
      <c r="B52" s="150"/>
      <c r="C52" s="100" t="s">
        <v>18</v>
      </c>
      <c r="D52" s="101"/>
      <c r="E52" s="5"/>
      <c r="F52" s="15">
        <v>1</v>
      </c>
      <c r="G52" s="7">
        <v>180</v>
      </c>
      <c r="H52" s="34"/>
      <c r="I52" s="15">
        <v>1</v>
      </c>
      <c r="J52" s="15">
        <v>180</v>
      </c>
      <c r="K52" s="5"/>
      <c r="L52" s="15">
        <v>1</v>
      </c>
      <c r="M52" s="8">
        <v>144</v>
      </c>
    </row>
    <row r="53" spans="1:13" ht="10.5" customHeight="1">
      <c r="A53" s="106"/>
      <c r="B53" s="150"/>
      <c r="C53" s="122"/>
      <c r="D53" s="94"/>
      <c r="E53" s="5" t="s">
        <v>31</v>
      </c>
      <c r="F53" s="15">
        <v>1</v>
      </c>
      <c r="G53" s="50" t="s">
        <v>30</v>
      </c>
      <c r="H53" s="34"/>
      <c r="I53" s="15"/>
      <c r="J53" s="26"/>
      <c r="K53" s="5"/>
      <c r="L53" s="15"/>
      <c r="M53" s="6"/>
    </row>
    <row r="54" spans="1:13" ht="10.5" customHeight="1">
      <c r="A54" s="106"/>
      <c r="B54" s="150"/>
      <c r="C54" s="120" t="s">
        <v>36</v>
      </c>
      <c r="D54" s="121"/>
      <c r="E54" s="4"/>
      <c r="F54" s="14">
        <v>4</v>
      </c>
      <c r="G54" s="55">
        <v>1740</v>
      </c>
      <c r="H54" s="32"/>
      <c r="I54" s="14">
        <v>4</v>
      </c>
      <c r="J54" s="60">
        <v>1800</v>
      </c>
      <c r="K54" s="4"/>
      <c r="L54" s="14">
        <v>6</v>
      </c>
      <c r="M54" s="20">
        <v>2544</v>
      </c>
    </row>
    <row r="55" spans="1:13" ht="10.5" customHeight="1">
      <c r="A55" s="106"/>
      <c r="B55" s="151"/>
      <c r="C55" s="122"/>
      <c r="D55" s="94"/>
      <c r="E55" s="19" t="s">
        <v>31</v>
      </c>
      <c r="F55" s="17">
        <v>2</v>
      </c>
      <c r="G55" s="56"/>
      <c r="H55" s="36" t="s">
        <v>31</v>
      </c>
      <c r="I55" s="17">
        <v>1</v>
      </c>
      <c r="J55" s="25"/>
      <c r="K55" s="19" t="s">
        <v>31</v>
      </c>
      <c r="L55" s="17">
        <v>1</v>
      </c>
      <c r="M55" s="18"/>
    </row>
    <row r="56" spans="1:13" ht="10.5" customHeight="1">
      <c r="A56" s="106" t="s">
        <v>2</v>
      </c>
      <c r="B56" s="149" t="s">
        <v>62</v>
      </c>
      <c r="C56" s="112" t="s">
        <v>17</v>
      </c>
      <c r="D56" s="113"/>
      <c r="E56" s="5" t="s">
        <v>31</v>
      </c>
      <c r="F56" s="15">
        <v>1</v>
      </c>
      <c r="G56" s="50" t="s">
        <v>30</v>
      </c>
      <c r="H56" s="34"/>
      <c r="I56" s="26" t="s">
        <v>30</v>
      </c>
      <c r="J56" s="26" t="s">
        <v>30</v>
      </c>
      <c r="K56" s="5"/>
      <c r="L56" s="26" t="s">
        <v>30</v>
      </c>
      <c r="M56" s="6" t="s">
        <v>30</v>
      </c>
    </row>
    <row r="57" spans="1:13" ht="10.5" customHeight="1">
      <c r="A57" s="106"/>
      <c r="B57" s="150"/>
      <c r="C57" s="112" t="s">
        <v>63</v>
      </c>
      <c r="D57" s="113"/>
      <c r="E57" s="5"/>
      <c r="F57" s="15">
        <v>1</v>
      </c>
      <c r="G57" s="7">
        <v>840</v>
      </c>
      <c r="H57" s="34"/>
      <c r="I57" s="26" t="s">
        <v>30</v>
      </c>
      <c r="J57" s="26" t="s">
        <v>30</v>
      </c>
      <c r="K57" s="5"/>
      <c r="L57" s="26" t="s">
        <v>30</v>
      </c>
      <c r="M57" s="6" t="s">
        <v>30</v>
      </c>
    </row>
    <row r="58" spans="1:13" ht="10.5" customHeight="1">
      <c r="A58" s="106"/>
      <c r="B58" s="150"/>
      <c r="C58" s="100" t="s">
        <v>64</v>
      </c>
      <c r="D58" s="101"/>
      <c r="E58" s="5"/>
      <c r="F58" s="15">
        <v>1</v>
      </c>
      <c r="G58" s="7">
        <v>540</v>
      </c>
      <c r="H58" s="34"/>
      <c r="I58" s="26" t="s">
        <v>30</v>
      </c>
      <c r="J58" s="26" t="s">
        <v>30</v>
      </c>
      <c r="K58" s="5"/>
      <c r="L58" s="26" t="s">
        <v>30</v>
      </c>
      <c r="M58" s="6" t="s">
        <v>30</v>
      </c>
    </row>
    <row r="59" spans="1:13" ht="10.5" customHeight="1">
      <c r="A59" s="106"/>
      <c r="B59" s="150"/>
      <c r="C59" s="100"/>
      <c r="D59" s="101"/>
      <c r="E59" s="5" t="s">
        <v>31</v>
      </c>
      <c r="F59" s="15">
        <v>1</v>
      </c>
      <c r="G59" s="7"/>
      <c r="H59" s="34"/>
      <c r="I59" s="26"/>
      <c r="J59" s="26"/>
      <c r="K59" s="5"/>
      <c r="L59" s="26"/>
      <c r="M59" s="6"/>
    </row>
    <row r="60" spans="1:13" ht="10.5" customHeight="1">
      <c r="A60" s="106"/>
      <c r="B60" s="150"/>
      <c r="C60" s="100" t="s">
        <v>65</v>
      </c>
      <c r="D60" s="101"/>
      <c r="E60" s="5"/>
      <c r="F60" s="15">
        <v>3</v>
      </c>
      <c r="G60" s="7">
        <v>1380</v>
      </c>
      <c r="H60" s="34"/>
      <c r="I60" s="26" t="s">
        <v>30</v>
      </c>
      <c r="J60" s="26" t="s">
        <v>30</v>
      </c>
      <c r="K60" s="5"/>
      <c r="L60" s="26" t="s">
        <v>30</v>
      </c>
      <c r="M60" s="6" t="s">
        <v>30</v>
      </c>
    </row>
    <row r="61" spans="1:13" ht="10.5" customHeight="1">
      <c r="A61" s="106"/>
      <c r="B61" s="150"/>
      <c r="C61" s="100"/>
      <c r="D61" s="101"/>
      <c r="E61" s="5" t="s">
        <v>31</v>
      </c>
      <c r="F61" s="15">
        <v>3</v>
      </c>
      <c r="G61" s="7">
        <v>540</v>
      </c>
      <c r="H61" s="34"/>
      <c r="I61" s="26"/>
      <c r="J61" s="26"/>
      <c r="K61" s="5"/>
      <c r="L61" s="26"/>
      <c r="M61" s="6"/>
    </row>
    <row r="62" spans="1:13" ht="10.5" customHeight="1">
      <c r="A62" s="106"/>
      <c r="B62" s="150"/>
      <c r="C62" s="100" t="s">
        <v>52</v>
      </c>
      <c r="D62" s="101"/>
      <c r="E62" s="5"/>
      <c r="F62" s="15">
        <v>4</v>
      </c>
      <c r="G62" s="7">
        <v>960</v>
      </c>
      <c r="H62" s="34"/>
      <c r="I62" s="26" t="s">
        <v>30</v>
      </c>
      <c r="J62" s="26" t="s">
        <v>30</v>
      </c>
      <c r="K62" s="5"/>
      <c r="L62" s="26" t="s">
        <v>30</v>
      </c>
      <c r="M62" s="6" t="s">
        <v>30</v>
      </c>
    </row>
    <row r="63" spans="1:13" ht="10.5" customHeight="1">
      <c r="A63" s="106"/>
      <c r="B63" s="150"/>
      <c r="C63" s="100"/>
      <c r="D63" s="101"/>
      <c r="E63" s="5" t="s">
        <v>31</v>
      </c>
      <c r="F63" s="15">
        <v>3</v>
      </c>
      <c r="G63" s="7">
        <v>276</v>
      </c>
      <c r="H63" s="34"/>
      <c r="I63" s="26"/>
      <c r="J63" s="26"/>
      <c r="K63" s="5"/>
      <c r="L63" s="26"/>
      <c r="M63" s="6"/>
    </row>
    <row r="64" spans="1:13" ht="10.5" customHeight="1">
      <c r="A64" s="106"/>
      <c r="B64" s="150"/>
      <c r="C64" s="112" t="s">
        <v>66</v>
      </c>
      <c r="D64" s="113"/>
      <c r="E64" s="5"/>
      <c r="F64" s="15">
        <v>3</v>
      </c>
      <c r="G64" s="7">
        <v>738</v>
      </c>
      <c r="H64" s="34"/>
      <c r="I64" s="26" t="s">
        <v>30</v>
      </c>
      <c r="J64" s="26" t="s">
        <v>30</v>
      </c>
      <c r="K64" s="5"/>
      <c r="L64" s="26" t="s">
        <v>30</v>
      </c>
      <c r="M64" s="6" t="s">
        <v>30</v>
      </c>
    </row>
    <row r="65" spans="1:13" ht="10.5" customHeight="1">
      <c r="A65" s="106"/>
      <c r="B65" s="150"/>
      <c r="C65" s="120" t="s">
        <v>36</v>
      </c>
      <c r="D65" s="121"/>
      <c r="E65" s="4"/>
      <c r="F65" s="14">
        <v>12</v>
      </c>
      <c r="G65" s="3">
        <v>4458</v>
      </c>
      <c r="H65" s="32"/>
      <c r="I65" s="60" t="s">
        <v>30</v>
      </c>
      <c r="J65" s="60" t="s">
        <v>30</v>
      </c>
      <c r="K65" s="4"/>
      <c r="L65" s="60" t="s">
        <v>30</v>
      </c>
      <c r="M65" s="20" t="s">
        <v>30</v>
      </c>
    </row>
    <row r="66" spans="1:13" ht="10.5" customHeight="1">
      <c r="A66" s="106"/>
      <c r="B66" s="151"/>
      <c r="C66" s="122"/>
      <c r="D66" s="94"/>
      <c r="E66" s="5" t="s">
        <v>31</v>
      </c>
      <c r="F66" s="17">
        <v>8</v>
      </c>
      <c r="G66" s="12">
        <v>816</v>
      </c>
      <c r="H66" s="36"/>
      <c r="I66" s="25"/>
      <c r="J66" s="25"/>
      <c r="K66" s="19"/>
      <c r="L66" s="25"/>
      <c r="M66" s="18"/>
    </row>
    <row r="67" spans="1:13" ht="10.5" customHeight="1">
      <c r="A67" s="106"/>
      <c r="B67" s="120" t="s">
        <v>47</v>
      </c>
      <c r="C67" s="152"/>
      <c r="D67" s="101"/>
      <c r="E67" s="31"/>
      <c r="F67" s="15">
        <v>659</v>
      </c>
      <c r="G67" s="161">
        <v>144038</v>
      </c>
      <c r="H67" s="30"/>
      <c r="I67" s="15">
        <v>599</v>
      </c>
      <c r="J67" s="165">
        <v>123241</v>
      </c>
      <c r="K67" s="7"/>
      <c r="L67" s="15">
        <v>623</v>
      </c>
      <c r="M67" s="175">
        <v>124189</v>
      </c>
    </row>
    <row r="68" spans="1:13" ht="10.5" customHeight="1">
      <c r="A68" s="106"/>
      <c r="B68" s="100"/>
      <c r="C68" s="152"/>
      <c r="D68" s="101"/>
      <c r="E68" s="5" t="s">
        <v>31</v>
      </c>
      <c r="F68" s="15">
        <v>13</v>
      </c>
      <c r="G68" s="161"/>
      <c r="H68" s="34" t="s">
        <v>31</v>
      </c>
      <c r="I68" s="15">
        <v>5</v>
      </c>
      <c r="J68" s="165"/>
      <c r="K68" s="5" t="s">
        <v>31</v>
      </c>
      <c r="L68" s="15">
        <v>3</v>
      </c>
      <c r="M68" s="175"/>
    </row>
    <row r="69" spans="1:13" ht="10.5" customHeight="1">
      <c r="A69" s="106"/>
      <c r="B69" s="100"/>
      <c r="C69" s="152"/>
      <c r="D69" s="101"/>
      <c r="E69" s="7" t="s">
        <v>54</v>
      </c>
      <c r="F69" s="15">
        <v>3</v>
      </c>
      <c r="G69" s="161"/>
      <c r="H69" s="30" t="s">
        <v>54</v>
      </c>
      <c r="I69" s="15">
        <v>3</v>
      </c>
      <c r="J69" s="165"/>
      <c r="K69" s="7"/>
      <c r="L69" s="15"/>
      <c r="M69" s="175"/>
    </row>
    <row r="70" spans="1:13" ht="10.5" customHeight="1">
      <c r="A70" s="106"/>
      <c r="B70" s="122"/>
      <c r="C70" s="153"/>
      <c r="D70" s="94"/>
      <c r="E70" s="36" t="s">
        <v>50</v>
      </c>
      <c r="F70" s="17">
        <v>1</v>
      </c>
      <c r="G70" s="185"/>
      <c r="H70" s="36" t="s">
        <v>50</v>
      </c>
      <c r="I70" s="17">
        <v>1</v>
      </c>
      <c r="J70" s="166"/>
      <c r="K70" s="36" t="s">
        <v>50</v>
      </c>
      <c r="L70" s="17">
        <v>1</v>
      </c>
      <c r="M70" s="176"/>
    </row>
    <row r="71" spans="1:13" ht="10.5" customHeight="1">
      <c r="A71" s="106"/>
      <c r="B71" s="186" t="s">
        <v>24</v>
      </c>
      <c r="C71" s="108" t="s">
        <v>25</v>
      </c>
      <c r="D71" s="109"/>
      <c r="E71" s="7"/>
      <c r="F71" s="15">
        <v>3</v>
      </c>
      <c r="G71" s="50" t="s">
        <v>30</v>
      </c>
      <c r="H71" s="30"/>
      <c r="I71" s="15">
        <v>2</v>
      </c>
      <c r="J71" s="26" t="s">
        <v>30</v>
      </c>
      <c r="K71" s="7"/>
      <c r="L71" s="15">
        <v>3</v>
      </c>
      <c r="M71" s="6" t="s">
        <v>30</v>
      </c>
    </row>
    <row r="72" spans="1:13" ht="10.5" customHeight="1">
      <c r="A72" s="107"/>
      <c r="B72" s="187"/>
      <c r="C72" s="16" t="s">
        <v>26</v>
      </c>
      <c r="D72" s="17"/>
      <c r="E72" s="7"/>
      <c r="F72" s="15">
        <v>6</v>
      </c>
      <c r="G72" s="7">
        <v>2238</v>
      </c>
      <c r="H72" s="30"/>
      <c r="I72" s="15">
        <v>6</v>
      </c>
      <c r="J72" s="15">
        <v>815</v>
      </c>
      <c r="K72" s="7"/>
      <c r="L72" s="15">
        <v>6</v>
      </c>
      <c r="M72" s="8">
        <v>1473</v>
      </c>
    </row>
    <row r="73" spans="1:13" ht="10.5" customHeight="1">
      <c r="A73" s="105" t="s">
        <v>49</v>
      </c>
      <c r="B73" s="31" t="s">
        <v>32</v>
      </c>
      <c r="C73" s="3"/>
      <c r="D73" s="14"/>
      <c r="E73" s="3"/>
      <c r="F73" s="14">
        <v>7</v>
      </c>
      <c r="G73" s="3">
        <v>5200</v>
      </c>
      <c r="H73" s="31"/>
      <c r="I73" s="14">
        <v>7</v>
      </c>
      <c r="J73" s="14">
        <v>5200</v>
      </c>
      <c r="K73" s="3"/>
      <c r="L73" s="14">
        <v>7</v>
      </c>
      <c r="M73" s="9">
        <v>5200</v>
      </c>
    </row>
    <row r="74" spans="1:13" ht="10.5" customHeight="1">
      <c r="A74" s="106"/>
      <c r="B74" s="30" t="s">
        <v>33</v>
      </c>
      <c r="C74" s="7"/>
      <c r="D74" s="15"/>
      <c r="E74" s="7"/>
      <c r="F74" s="15">
        <v>70</v>
      </c>
      <c r="G74" s="7">
        <v>15173</v>
      </c>
      <c r="H74" s="30"/>
      <c r="I74" s="15">
        <v>71</v>
      </c>
      <c r="J74" s="15">
        <v>15058</v>
      </c>
      <c r="K74" s="7"/>
      <c r="L74" s="15">
        <v>77</v>
      </c>
      <c r="M74" s="8">
        <v>15695</v>
      </c>
    </row>
    <row r="75" spans="1:13" ht="10.5" customHeight="1">
      <c r="A75" s="106"/>
      <c r="B75" s="30" t="s">
        <v>34</v>
      </c>
      <c r="C75" s="7"/>
      <c r="D75" s="15"/>
      <c r="E75" s="7"/>
      <c r="F75" s="15">
        <v>7</v>
      </c>
      <c r="G75" s="7">
        <v>2520</v>
      </c>
      <c r="H75" s="30"/>
      <c r="I75" s="15">
        <v>7</v>
      </c>
      <c r="J75" s="15">
        <v>2520</v>
      </c>
      <c r="K75" s="7"/>
      <c r="L75" s="15">
        <v>7</v>
      </c>
      <c r="M75" s="8">
        <v>2520</v>
      </c>
    </row>
    <row r="76" spans="1:13" ht="10.5" customHeight="1">
      <c r="A76" s="106"/>
      <c r="B76" s="30" t="s">
        <v>35</v>
      </c>
      <c r="C76" s="7"/>
      <c r="D76" s="15"/>
      <c r="E76" s="7"/>
      <c r="F76" s="15">
        <v>22</v>
      </c>
      <c r="G76" s="7">
        <v>4608</v>
      </c>
      <c r="H76" s="30"/>
      <c r="I76" s="15">
        <v>7</v>
      </c>
      <c r="J76" s="15">
        <v>1284</v>
      </c>
      <c r="K76" s="7"/>
      <c r="L76" s="15">
        <v>6</v>
      </c>
      <c r="M76" s="8">
        <v>1104</v>
      </c>
    </row>
    <row r="77" spans="1:13" ht="10.5" customHeight="1">
      <c r="A77" s="106"/>
      <c r="B77" s="30" t="s">
        <v>6</v>
      </c>
      <c r="C77" s="7"/>
      <c r="D77" s="15"/>
      <c r="E77" s="7"/>
      <c r="F77" s="15">
        <v>28</v>
      </c>
      <c r="G77" s="7">
        <v>2652</v>
      </c>
      <c r="H77" s="30"/>
      <c r="I77" s="15">
        <v>30</v>
      </c>
      <c r="J77" s="15">
        <v>2976</v>
      </c>
      <c r="K77" s="7"/>
      <c r="L77" s="15">
        <v>29</v>
      </c>
      <c r="M77" s="8">
        <v>2700</v>
      </c>
    </row>
    <row r="78" spans="1:13" ht="10.5" customHeight="1">
      <c r="A78" s="106"/>
      <c r="B78" s="37" t="s">
        <v>47</v>
      </c>
      <c r="C78" s="21"/>
      <c r="D78" s="24"/>
      <c r="E78" s="21"/>
      <c r="F78" s="24">
        <v>134</v>
      </c>
      <c r="G78" s="21">
        <f>SUM(G73:G77)</f>
        <v>30153</v>
      </c>
      <c r="H78" s="37"/>
      <c r="I78" s="24">
        <v>122</v>
      </c>
      <c r="J78" s="24">
        <f>SUM(J73:J77)</f>
        <v>27038</v>
      </c>
      <c r="K78" s="21"/>
      <c r="L78" s="24">
        <v>126</v>
      </c>
      <c r="M78" s="22">
        <f>SUM(M73:M77)</f>
        <v>27219</v>
      </c>
    </row>
    <row r="79" spans="1:13" ht="10.5" customHeight="1">
      <c r="A79" s="107"/>
      <c r="B79" s="37" t="s">
        <v>37</v>
      </c>
      <c r="C79" s="21"/>
      <c r="D79" s="24"/>
      <c r="E79" s="21"/>
      <c r="F79" s="24">
        <v>35</v>
      </c>
      <c r="G79" s="57" t="s">
        <v>30</v>
      </c>
      <c r="H79" s="37"/>
      <c r="I79" s="24">
        <v>42</v>
      </c>
      <c r="J79" s="61" t="s">
        <v>30</v>
      </c>
      <c r="K79" s="21"/>
      <c r="L79" s="24">
        <v>42</v>
      </c>
      <c r="M79" s="23" t="s">
        <v>30</v>
      </c>
    </row>
    <row r="80" spans="1:13" ht="10.5" customHeight="1">
      <c r="A80" s="105" t="s">
        <v>48</v>
      </c>
      <c r="B80" s="30" t="s">
        <v>38</v>
      </c>
      <c r="C80" s="7"/>
      <c r="D80" s="15"/>
      <c r="E80" s="7"/>
      <c r="F80" s="15">
        <v>1</v>
      </c>
      <c r="G80" s="7">
        <v>996</v>
      </c>
      <c r="H80" s="30"/>
      <c r="I80" s="15">
        <v>1</v>
      </c>
      <c r="J80" s="15">
        <v>996</v>
      </c>
      <c r="K80" s="7"/>
      <c r="L80" s="15">
        <v>1</v>
      </c>
      <c r="M80" s="8">
        <v>696</v>
      </c>
    </row>
    <row r="81" spans="1:13" ht="10.5" customHeight="1">
      <c r="A81" s="106"/>
      <c r="B81" s="30" t="s">
        <v>39</v>
      </c>
      <c r="C81" s="7"/>
      <c r="D81" s="15"/>
      <c r="E81" s="7"/>
      <c r="F81" s="15">
        <v>1</v>
      </c>
      <c r="G81" s="7">
        <v>600</v>
      </c>
      <c r="H81" s="30"/>
      <c r="I81" s="15">
        <v>1</v>
      </c>
      <c r="J81" s="15">
        <v>600</v>
      </c>
      <c r="K81" s="7"/>
      <c r="L81" s="15">
        <v>1</v>
      </c>
      <c r="M81" s="8">
        <v>420</v>
      </c>
    </row>
    <row r="82" spans="1:13" ht="9.75" customHeight="1">
      <c r="A82" s="106"/>
      <c r="B82" s="30" t="s">
        <v>40</v>
      </c>
      <c r="C82" s="7"/>
      <c r="D82" s="15"/>
      <c r="E82" s="7"/>
      <c r="F82" s="15">
        <v>1</v>
      </c>
      <c r="G82" s="7">
        <v>300</v>
      </c>
      <c r="H82" s="30"/>
      <c r="I82" s="15">
        <v>1</v>
      </c>
      <c r="J82" s="15">
        <v>300</v>
      </c>
      <c r="K82" s="7"/>
      <c r="L82" s="15">
        <v>1</v>
      </c>
      <c r="M82" s="8">
        <v>276</v>
      </c>
    </row>
    <row r="83" spans="1:13" ht="9.75" customHeight="1">
      <c r="A83" s="106"/>
      <c r="B83" s="30" t="s">
        <v>68</v>
      </c>
      <c r="C83" s="7"/>
      <c r="D83" s="15"/>
      <c r="E83" s="7"/>
      <c r="F83" s="15">
        <v>1</v>
      </c>
      <c r="G83" s="7">
        <v>480</v>
      </c>
      <c r="H83" s="30"/>
      <c r="I83" s="26" t="s">
        <v>30</v>
      </c>
      <c r="J83" s="26" t="s">
        <v>30</v>
      </c>
      <c r="K83" s="50"/>
      <c r="L83" s="26" t="s">
        <v>30</v>
      </c>
      <c r="M83" s="6" t="s">
        <v>30</v>
      </c>
    </row>
    <row r="84" spans="1:13" ht="9.75" customHeight="1">
      <c r="A84" s="106"/>
      <c r="B84" s="97" t="s">
        <v>69</v>
      </c>
      <c r="C84" s="154"/>
      <c r="D84" s="15" t="s">
        <v>18</v>
      </c>
      <c r="E84" s="7"/>
      <c r="F84" s="15">
        <v>25</v>
      </c>
      <c r="G84" s="7">
        <v>4848</v>
      </c>
      <c r="H84" s="30"/>
      <c r="I84" s="15">
        <v>20</v>
      </c>
      <c r="J84" s="15">
        <v>3852</v>
      </c>
      <c r="K84" s="7"/>
      <c r="L84" s="15">
        <v>23</v>
      </c>
      <c r="M84" s="8">
        <v>3972</v>
      </c>
    </row>
    <row r="85" spans="1:13" ht="9.75" customHeight="1">
      <c r="A85" s="106"/>
      <c r="B85" s="97"/>
      <c r="C85" s="154"/>
      <c r="D85" s="15" t="s">
        <v>73</v>
      </c>
      <c r="E85" s="7"/>
      <c r="F85" s="15">
        <v>10</v>
      </c>
      <c r="G85" s="7">
        <v>1140</v>
      </c>
      <c r="H85" s="30"/>
      <c r="I85" s="15">
        <v>15</v>
      </c>
      <c r="J85" s="15">
        <v>1608</v>
      </c>
      <c r="K85" s="7"/>
      <c r="L85" s="15">
        <v>15</v>
      </c>
      <c r="M85" s="8">
        <v>1404</v>
      </c>
    </row>
    <row r="86" spans="1:13" ht="10.5" customHeight="1">
      <c r="A86" s="106"/>
      <c r="B86" s="97" t="s">
        <v>41</v>
      </c>
      <c r="C86" s="155"/>
      <c r="D86" s="45"/>
      <c r="E86" s="7"/>
      <c r="F86" s="15">
        <v>5</v>
      </c>
      <c r="G86" s="97">
        <v>828</v>
      </c>
      <c r="H86" s="30"/>
      <c r="I86" s="15">
        <v>5</v>
      </c>
      <c r="J86" s="82">
        <v>768</v>
      </c>
      <c r="K86" s="7"/>
      <c r="L86" s="15">
        <v>5</v>
      </c>
      <c r="M86" s="175">
        <v>768</v>
      </c>
    </row>
    <row r="87" spans="1:13" ht="10.5" customHeight="1">
      <c r="A87" s="106"/>
      <c r="B87" s="156"/>
      <c r="C87" s="155"/>
      <c r="D87" s="45"/>
      <c r="E87" s="7" t="s">
        <v>53</v>
      </c>
      <c r="F87" s="15">
        <v>1</v>
      </c>
      <c r="G87" s="97"/>
      <c r="H87" s="30" t="s">
        <v>53</v>
      </c>
      <c r="I87" s="15">
        <v>1</v>
      </c>
      <c r="J87" s="82"/>
      <c r="K87" s="7"/>
      <c r="L87" s="15"/>
      <c r="M87" s="175"/>
    </row>
    <row r="88" spans="1:13" ht="10.5" customHeight="1">
      <c r="A88" s="106"/>
      <c r="B88" s="30" t="s">
        <v>42</v>
      </c>
      <c r="C88" s="7"/>
      <c r="D88" s="15"/>
      <c r="E88" s="7"/>
      <c r="F88" s="15">
        <v>1</v>
      </c>
      <c r="G88" s="7">
        <v>480</v>
      </c>
      <c r="H88" s="30"/>
      <c r="I88" s="15">
        <v>1</v>
      </c>
      <c r="J88" s="15">
        <v>360</v>
      </c>
      <c r="K88" s="7"/>
      <c r="L88" s="15">
        <v>1</v>
      </c>
      <c r="M88" s="8">
        <v>360</v>
      </c>
    </row>
    <row r="89" spans="1:13" ht="10.5" customHeight="1">
      <c r="A89" s="106"/>
      <c r="B89" s="98" t="s">
        <v>47</v>
      </c>
      <c r="C89" s="157"/>
      <c r="D89" s="46"/>
      <c r="E89" s="3"/>
      <c r="F89" s="14">
        <f>SUM(F80:F86,F88:F88)</f>
        <v>45</v>
      </c>
      <c r="G89" s="98">
        <f>SUM(G80:G88)</f>
        <v>9672</v>
      </c>
      <c r="H89" s="31"/>
      <c r="I89" s="14">
        <f>SUM(I80:I86,I88:I88)</f>
        <v>44</v>
      </c>
      <c r="J89" s="143">
        <f>SUM(J80:J88)</f>
        <v>8484</v>
      </c>
      <c r="K89" s="67"/>
      <c r="L89" s="77">
        <v>47</v>
      </c>
      <c r="M89" s="73">
        <f>SUM(M80:M88)</f>
        <v>7896</v>
      </c>
    </row>
    <row r="90" spans="1:13" ht="10.5" customHeight="1">
      <c r="A90" s="106"/>
      <c r="B90" s="158"/>
      <c r="C90" s="159"/>
      <c r="D90" s="47"/>
      <c r="E90" s="16" t="s">
        <v>53</v>
      </c>
      <c r="F90" s="17">
        <f>SUM(F87)</f>
        <v>1</v>
      </c>
      <c r="G90" s="99"/>
      <c r="H90" s="16" t="s">
        <v>53</v>
      </c>
      <c r="I90" s="17">
        <f>SUM(I87)</f>
        <v>1</v>
      </c>
      <c r="J90" s="83"/>
      <c r="K90" s="76"/>
      <c r="L90" s="78"/>
      <c r="M90" s="75"/>
    </row>
    <row r="91" spans="1:13" ht="10.5" customHeight="1">
      <c r="A91" s="106"/>
      <c r="B91" s="31" t="s">
        <v>37</v>
      </c>
      <c r="C91" s="3"/>
      <c r="D91" s="14"/>
      <c r="E91" s="3"/>
      <c r="F91" s="14">
        <v>5</v>
      </c>
      <c r="G91" s="55" t="s">
        <v>30</v>
      </c>
      <c r="H91" s="31"/>
      <c r="I91" s="14">
        <v>6</v>
      </c>
      <c r="J91" s="60" t="s">
        <v>30</v>
      </c>
      <c r="K91" s="3"/>
      <c r="L91" s="14">
        <v>6</v>
      </c>
      <c r="M91" s="20" t="s">
        <v>30</v>
      </c>
    </row>
    <row r="92" spans="1:13" ht="10.5" customHeight="1">
      <c r="A92" s="106"/>
      <c r="B92" s="100" t="s">
        <v>43</v>
      </c>
      <c r="C92" s="131"/>
      <c r="D92" s="38"/>
      <c r="E92" s="7"/>
      <c r="F92" s="15">
        <v>28</v>
      </c>
      <c r="G92" s="104" t="s">
        <v>30</v>
      </c>
      <c r="H92" s="30"/>
      <c r="I92" s="15">
        <v>25</v>
      </c>
      <c r="J92" s="167">
        <v>276</v>
      </c>
      <c r="K92" s="7"/>
      <c r="L92" s="15">
        <v>20</v>
      </c>
      <c r="M92" s="181">
        <v>396</v>
      </c>
    </row>
    <row r="93" spans="1:13" ht="10.5" customHeight="1">
      <c r="A93" s="107"/>
      <c r="B93" s="134"/>
      <c r="C93" s="135"/>
      <c r="D93" s="38"/>
      <c r="E93" s="7" t="s">
        <v>31</v>
      </c>
      <c r="F93" s="15">
        <v>1</v>
      </c>
      <c r="G93" s="104"/>
      <c r="H93" s="30" t="s">
        <v>31</v>
      </c>
      <c r="I93" s="15">
        <v>4</v>
      </c>
      <c r="J93" s="167"/>
      <c r="K93" s="7" t="s">
        <v>31</v>
      </c>
      <c r="L93" s="15">
        <v>1</v>
      </c>
      <c r="M93" s="181"/>
    </row>
    <row r="94" spans="1:13" ht="10.5" customHeight="1">
      <c r="A94" s="137" t="s">
        <v>44</v>
      </c>
      <c r="B94" s="32" t="s">
        <v>45</v>
      </c>
      <c r="C94" s="4"/>
      <c r="D94" s="33"/>
      <c r="E94" s="3"/>
      <c r="F94" s="14">
        <v>189</v>
      </c>
      <c r="G94" s="3">
        <v>32052</v>
      </c>
      <c r="H94" s="31"/>
      <c r="I94" s="14">
        <v>191</v>
      </c>
      <c r="J94" s="14">
        <v>29928</v>
      </c>
      <c r="K94" s="3"/>
      <c r="L94" s="14">
        <v>194</v>
      </c>
      <c r="M94" s="9">
        <v>29292</v>
      </c>
    </row>
    <row r="95" spans="1:13" ht="10.5" customHeight="1">
      <c r="A95" s="138"/>
      <c r="B95" s="34" t="s">
        <v>39</v>
      </c>
      <c r="C95" s="5"/>
      <c r="D95" s="35"/>
      <c r="E95" s="7"/>
      <c r="F95" s="15">
        <v>235</v>
      </c>
      <c r="G95" s="7">
        <v>31620</v>
      </c>
      <c r="H95" s="30"/>
      <c r="I95" s="15">
        <v>242</v>
      </c>
      <c r="J95" s="15">
        <v>30120</v>
      </c>
      <c r="K95" s="7"/>
      <c r="L95" s="15">
        <v>235</v>
      </c>
      <c r="M95" s="8">
        <v>28104</v>
      </c>
    </row>
    <row r="96" spans="1:13" ht="10.5" customHeight="1">
      <c r="A96" s="138"/>
      <c r="B96" s="100" t="s">
        <v>40</v>
      </c>
      <c r="C96" s="93"/>
      <c r="D96" s="38"/>
      <c r="E96" s="7"/>
      <c r="F96" s="15">
        <v>186</v>
      </c>
      <c r="G96" s="104">
        <v>25116</v>
      </c>
      <c r="H96" s="30"/>
      <c r="I96" s="15">
        <v>185</v>
      </c>
      <c r="J96" s="167">
        <v>23148</v>
      </c>
      <c r="K96" s="7"/>
      <c r="L96" s="15">
        <v>185</v>
      </c>
      <c r="M96" s="181">
        <v>22248</v>
      </c>
    </row>
    <row r="97" spans="1:13" ht="10.5" customHeight="1">
      <c r="A97" s="138"/>
      <c r="B97" s="132"/>
      <c r="C97" s="93"/>
      <c r="D97" s="38"/>
      <c r="E97" s="7" t="s">
        <v>31</v>
      </c>
      <c r="F97" s="15">
        <v>7</v>
      </c>
      <c r="G97" s="104"/>
      <c r="H97" s="30" t="s">
        <v>31</v>
      </c>
      <c r="I97" s="15">
        <v>10</v>
      </c>
      <c r="J97" s="167"/>
      <c r="K97" s="7" t="s">
        <v>31</v>
      </c>
      <c r="L97" s="15">
        <v>12</v>
      </c>
      <c r="M97" s="181"/>
    </row>
    <row r="98" spans="1:13" ht="10.5" customHeight="1">
      <c r="A98" s="138"/>
      <c r="B98" s="100" t="s">
        <v>69</v>
      </c>
      <c r="C98" s="93"/>
      <c r="D98" s="101" t="s">
        <v>18</v>
      </c>
      <c r="E98" s="7"/>
      <c r="F98" s="15">
        <v>209</v>
      </c>
      <c r="G98" s="58">
        <v>24852</v>
      </c>
      <c r="H98" s="30"/>
      <c r="I98" s="15">
        <v>211</v>
      </c>
      <c r="J98" s="62">
        <v>23004</v>
      </c>
      <c r="K98" s="7"/>
      <c r="L98" s="15">
        <v>196</v>
      </c>
      <c r="M98" s="29">
        <v>20916</v>
      </c>
    </row>
    <row r="99" spans="1:13" ht="10.5" customHeight="1">
      <c r="A99" s="138"/>
      <c r="B99" s="132"/>
      <c r="C99" s="93"/>
      <c r="D99" s="101"/>
      <c r="E99" s="7" t="s">
        <v>31</v>
      </c>
      <c r="F99" s="15">
        <v>10</v>
      </c>
      <c r="G99" s="58"/>
      <c r="H99" s="30" t="s">
        <v>31</v>
      </c>
      <c r="I99" s="15">
        <v>10</v>
      </c>
      <c r="J99" s="62"/>
      <c r="K99" s="7" t="s">
        <v>31</v>
      </c>
      <c r="L99" s="15">
        <v>11</v>
      </c>
      <c r="M99" s="29"/>
    </row>
    <row r="100" spans="1:13" ht="10.5" customHeight="1">
      <c r="A100" s="138"/>
      <c r="B100" s="132"/>
      <c r="C100" s="93"/>
      <c r="D100" s="38" t="s">
        <v>73</v>
      </c>
      <c r="E100" s="7"/>
      <c r="F100" s="15">
        <v>13</v>
      </c>
      <c r="G100" s="58">
        <v>2148</v>
      </c>
      <c r="H100" s="30"/>
      <c r="I100" s="15">
        <v>5</v>
      </c>
      <c r="J100" s="62">
        <v>562</v>
      </c>
      <c r="K100" s="7"/>
      <c r="L100" s="15">
        <v>7</v>
      </c>
      <c r="M100" s="29">
        <v>708</v>
      </c>
    </row>
    <row r="101" spans="1:13" ht="10.5" customHeight="1">
      <c r="A101" s="138"/>
      <c r="B101" s="34" t="s">
        <v>46</v>
      </c>
      <c r="C101" s="5"/>
      <c r="D101" s="35"/>
      <c r="E101" s="7"/>
      <c r="F101" s="15">
        <v>1</v>
      </c>
      <c r="G101" s="7">
        <v>142</v>
      </c>
      <c r="H101" s="30"/>
      <c r="I101" s="15">
        <v>1</v>
      </c>
      <c r="J101" s="15">
        <v>84</v>
      </c>
      <c r="K101" s="7"/>
      <c r="L101" s="15">
        <v>1</v>
      </c>
      <c r="M101" s="8">
        <v>84</v>
      </c>
    </row>
    <row r="102" spans="1:13" ht="10.5" customHeight="1">
      <c r="A102" s="138"/>
      <c r="B102" s="34" t="s">
        <v>42</v>
      </c>
      <c r="C102" s="5"/>
      <c r="D102" s="35"/>
      <c r="E102" s="7"/>
      <c r="F102" s="15">
        <v>3</v>
      </c>
      <c r="G102" s="7">
        <v>456</v>
      </c>
      <c r="H102" s="30"/>
      <c r="I102" s="26" t="s">
        <v>30</v>
      </c>
      <c r="J102" s="26" t="s">
        <v>30</v>
      </c>
      <c r="K102" s="7"/>
      <c r="L102" s="26" t="s">
        <v>30</v>
      </c>
      <c r="M102" s="6" t="s">
        <v>30</v>
      </c>
    </row>
    <row r="103" spans="1:13" ht="10.5" customHeight="1">
      <c r="A103" s="138"/>
      <c r="B103" s="100" t="s">
        <v>70</v>
      </c>
      <c r="C103" s="131"/>
      <c r="D103" s="35"/>
      <c r="E103" s="7"/>
      <c r="F103" s="15">
        <v>611</v>
      </c>
      <c r="G103" s="82">
        <v>3432</v>
      </c>
      <c r="H103" s="30"/>
      <c r="I103" s="172">
        <v>951</v>
      </c>
      <c r="J103" s="82">
        <v>720</v>
      </c>
      <c r="K103" s="7"/>
      <c r="L103" s="172">
        <v>1026</v>
      </c>
      <c r="M103" s="177">
        <v>1884</v>
      </c>
    </row>
    <row r="104" spans="1:13" ht="10.5" customHeight="1">
      <c r="A104" s="138"/>
      <c r="B104" s="132"/>
      <c r="C104" s="131"/>
      <c r="D104" s="35"/>
      <c r="E104" s="7" t="s">
        <v>31</v>
      </c>
      <c r="F104" s="15">
        <v>10</v>
      </c>
      <c r="G104" s="82"/>
      <c r="H104" s="30"/>
      <c r="I104" s="172"/>
      <c r="J104" s="82"/>
      <c r="K104" s="7"/>
      <c r="L104" s="172"/>
      <c r="M104" s="177"/>
    </row>
    <row r="105" spans="1:13" ht="10.5" customHeight="1">
      <c r="A105" s="138"/>
      <c r="B105" s="100" t="s">
        <v>74</v>
      </c>
      <c r="C105" s="152"/>
      <c r="D105" s="101"/>
      <c r="E105" s="7"/>
      <c r="F105" s="15">
        <v>546</v>
      </c>
      <c r="G105" s="82">
        <v>600</v>
      </c>
      <c r="H105" s="30"/>
      <c r="I105" s="172"/>
      <c r="J105" s="82"/>
      <c r="K105" s="7"/>
      <c r="L105" s="172"/>
      <c r="M105" s="177"/>
    </row>
    <row r="106" spans="1:13" ht="10.5" customHeight="1">
      <c r="A106" s="138"/>
      <c r="B106" s="122"/>
      <c r="C106" s="153"/>
      <c r="D106" s="94"/>
      <c r="E106" s="12" t="s">
        <v>31</v>
      </c>
      <c r="F106" s="17">
        <v>24</v>
      </c>
      <c r="G106" s="83"/>
      <c r="H106" s="16"/>
      <c r="I106" s="173"/>
      <c r="J106" s="83"/>
      <c r="K106" s="12"/>
      <c r="L106" s="173"/>
      <c r="M106" s="178"/>
    </row>
    <row r="107" spans="1:13" ht="10.5" customHeight="1">
      <c r="A107" s="137" t="s">
        <v>76</v>
      </c>
      <c r="B107" s="120" t="s">
        <v>47</v>
      </c>
      <c r="C107" s="91"/>
      <c r="D107" s="133"/>
      <c r="E107" s="3"/>
      <c r="F107" s="14">
        <v>1993</v>
      </c>
      <c r="G107" s="110">
        <f>SUM(G94:G106)</f>
        <v>120418</v>
      </c>
      <c r="H107" s="31"/>
      <c r="I107" s="14">
        <v>1786</v>
      </c>
      <c r="J107" s="168">
        <f>SUM(J94:J106)</f>
        <v>107566</v>
      </c>
      <c r="K107" s="3"/>
      <c r="L107" s="14">
        <v>1844</v>
      </c>
      <c r="M107" s="179">
        <f>SUM(M94:M106)</f>
        <v>103236</v>
      </c>
    </row>
    <row r="108" spans="1:13" ht="10.5" customHeight="1">
      <c r="A108" s="138"/>
      <c r="B108" s="134"/>
      <c r="C108" s="135"/>
      <c r="D108" s="136"/>
      <c r="E108" s="12" t="s">
        <v>31</v>
      </c>
      <c r="F108" s="17">
        <v>51</v>
      </c>
      <c r="G108" s="111"/>
      <c r="H108" s="16" t="s">
        <v>31</v>
      </c>
      <c r="I108" s="17">
        <v>20</v>
      </c>
      <c r="J108" s="169"/>
      <c r="K108" s="12" t="s">
        <v>31</v>
      </c>
      <c r="L108" s="17">
        <v>23</v>
      </c>
      <c r="M108" s="180"/>
    </row>
    <row r="109" spans="1:13" ht="10.5" customHeight="1">
      <c r="A109" s="138"/>
      <c r="B109" s="120" t="s">
        <v>43</v>
      </c>
      <c r="C109" s="91"/>
      <c r="D109" s="38"/>
      <c r="E109" s="7"/>
      <c r="F109" s="15">
        <v>918</v>
      </c>
      <c r="G109" s="104">
        <v>4104</v>
      </c>
      <c r="H109" s="30"/>
      <c r="I109" s="15">
        <v>830</v>
      </c>
      <c r="J109" s="167">
        <v>4524</v>
      </c>
      <c r="K109" s="7"/>
      <c r="L109" s="15">
        <v>961</v>
      </c>
      <c r="M109" s="181">
        <v>4296</v>
      </c>
    </row>
    <row r="110" spans="1:13" ht="10.5" customHeight="1">
      <c r="A110" s="139"/>
      <c r="B110" s="134"/>
      <c r="C110" s="135"/>
      <c r="D110" s="42"/>
      <c r="E110" s="7" t="s">
        <v>31</v>
      </c>
      <c r="F110" s="15">
        <v>52</v>
      </c>
      <c r="G110" s="104"/>
      <c r="H110" s="30" t="s">
        <v>31</v>
      </c>
      <c r="I110" s="15">
        <v>21</v>
      </c>
      <c r="J110" s="167"/>
      <c r="K110" s="7" t="s">
        <v>31</v>
      </c>
      <c r="L110" s="15">
        <v>24</v>
      </c>
      <c r="M110" s="181"/>
    </row>
    <row r="111" spans="1:13" ht="10.5" customHeight="1">
      <c r="A111" s="90" t="s">
        <v>71</v>
      </c>
      <c r="B111" s="91"/>
      <c r="C111" s="40"/>
      <c r="D111" s="41"/>
      <c r="E111" s="31"/>
      <c r="F111" s="14">
        <f>SUM(F67,F71:F72,F78:F79,F89,F91,F92,F107,F109)</f>
        <v>3826</v>
      </c>
      <c r="G111" s="160">
        <v>308385</v>
      </c>
      <c r="H111" s="31"/>
      <c r="I111" s="14">
        <v>3462</v>
      </c>
      <c r="J111" s="170">
        <v>271129</v>
      </c>
      <c r="K111" s="3"/>
      <c r="L111" s="14">
        <v>3669</v>
      </c>
      <c r="M111" s="182">
        <v>267232</v>
      </c>
    </row>
    <row r="112" spans="1:13" ht="10.5" customHeight="1">
      <c r="A112" s="92"/>
      <c r="B112" s="93"/>
      <c r="C112" s="39"/>
      <c r="D112" s="38"/>
      <c r="E112" s="30" t="s">
        <v>31</v>
      </c>
      <c r="F112" s="15">
        <f>SUM(F68,F90,F93,F108,F110)</f>
        <v>118</v>
      </c>
      <c r="G112" s="161"/>
      <c r="H112" s="30" t="s">
        <v>31</v>
      </c>
      <c r="I112" s="15">
        <f>SUM(I68,I90,I93,I108,I110)</f>
        <v>51</v>
      </c>
      <c r="J112" s="165"/>
      <c r="K112" s="7" t="s">
        <v>31</v>
      </c>
      <c r="L112" s="15">
        <v>51</v>
      </c>
      <c r="M112" s="175"/>
    </row>
    <row r="113" spans="1:13" ht="10.5" customHeight="1">
      <c r="A113" s="92"/>
      <c r="B113" s="93"/>
      <c r="C113" s="39"/>
      <c r="D113" s="38"/>
      <c r="E113" s="30" t="s">
        <v>54</v>
      </c>
      <c r="F113" s="15">
        <f>SUM(F69)</f>
        <v>3</v>
      </c>
      <c r="G113" s="161"/>
      <c r="H113" s="30" t="s">
        <v>54</v>
      </c>
      <c r="I113" s="15">
        <f>SUM(I69)</f>
        <v>3</v>
      </c>
      <c r="J113" s="165"/>
      <c r="K113" s="7"/>
      <c r="L113" s="15"/>
      <c r="M113" s="175"/>
    </row>
    <row r="114" spans="1:13" ht="10.5" customHeight="1">
      <c r="A114" s="80"/>
      <c r="B114" s="81"/>
      <c r="C114" s="43"/>
      <c r="D114" s="44"/>
      <c r="E114" s="51" t="s">
        <v>50</v>
      </c>
      <c r="F114" s="27">
        <f>SUM(F70)</f>
        <v>1</v>
      </c>
      <c r="G114" s="162"/>
      <c r="H114" s="51" t="s">
        <v>50</v>
      </c>
      <c r="I114" s="27">
        <f>SUM(I70)</f>
        <v>1</v>
      </c>
      <c r="J114" s="171"/>
      <c r="K114" s="10" t="s">
        <v>50</v>
      </c>
      <c r="L114" s="27">
        <f>SUM(L70)</f>
        <v>1</v>
      </c>
      <c r="M114" s="183"/>
    </row>
    <row r="115" spans="5:10" ht="10.5" customHeight="1">
      <c r="E115" s="102" t="s">
        <v>75</v>
      </c>
      <c r="F115" s="102"/>
      <c r="G115" s="102"/>
      <c r="H115" s="102"/>
      <c r="I115" s="102"/>
      <c r="J115" s="102"/>
    </row>
  </sheetData>
  <mergeCells count="119">
    <mergeCell ref="A107:A110"/>
    <mergeCell ref="B67:D70"/>
    <mergeCell ref="G67:G70"/>
    <mergeCell ref="B71:B72"/>
    <mergeCell ref="A94:A106"/>
    <mergeCell ref="M86:M87"/>
    <mergeCell ref="D98:D99"/>
    <mergeCell ref="M92:M93"/>
    <mergeCell ref="M96:M97"/>
    <mergeCell ref="M111:M114"/>
    <mergeCell ref="E1:L1"/>
    <mergeCell ref="B36:B42"/>
    <mergeCell ref="B43:B48"/>
    <mergeCell ref="B49:B55"/>
    <mergeCell ref="B56:B66"/>
    <mergeCell ref="C47:D48"/>
    <mergeCell ref="C52:D53"/>
    <mergeCell ref="C54:D55"/>
    <mergeCell ref="C58:D59"/>
    <mergeCell ref="L103:L106"/>
    <mergeCell ref="M103:M106"/>
    <mergeCell ref="M107:M108"/>
    <mergeCell ref="M109:M110"/>
    <mergeCell ref="K2:M2"/>
    <mergeCell ref="K3:L3"/>
    <mergeCell ref="K4:L4"/>
    <mergeCell ref="M67:M70"/>
    <mergeCell ref="J109:J110"/>
    <mergeCell ref="J111:J114"/>
    <mergeCell ref="I103:I106"/>
    <mergeCell ref="J103:J106"/>
    <mergeCell ref="G111:G114"/>
    <mergeCell ref="H2:J2"/>
    <mergeCell ref="H3:I3"/>
    <mergeCell ref="H4:I4"/>
    <mergeCell ref="J67:J70"/>
    <mergeCell ref="J86:J87"/>
    <mergeCell ref="J89:J90"/>
    <mergeCell ref="J92:J93"/>
    <mergeCell ref="J96:J97"/>
    <mergeCell ref="J107:J108"/>
    <mergeCell ref="B105:D106"/>
    <mergeCell ref="B84:C85"/>
    <mergeCell ref="B86:C87"/>
    <mergeCell ref="B89:C90"/>
    <mergeCell ref="B92:C93"/>
    <mergeCell ref="B96:C97"/>
    <mergeCell ref="B98:C100"/>
    <mergeCell ref="C62:D63"/>
    <mergeCell ref="B31:B35"/>
    <mergeCell ref="C34:D35"/>
    <mergeCell ref="C38:D39"/>
    <mergeCell ref="C40:D42"/>
    <mergeCell ref="B9:B19"/>
    <mergeCell ref="C18:D19"/>
    <mergeCell ref="B20:B30"/>
    <mergeCell ref="C60:D61"/>
    <mergeCell ref="C57:D57"/>
    <mergeCell ref="C44:D44"/>
    <mergeCell ref="C43:D43"/>
    <mergeCell ref="J40:J42"/>
    <mergeCell ref="G40:G42"/>
    <mergeCell ref="A5:A55"/>
    <mergeCell ref="A56:A72"/>
    <mergeCell ref="C65:D66"/>
    <mergeCell ref="C12:D12"/>
    <mergeCell ref="C16:C17"/>
    <mergeCell ref="C9:D9"/>
    <mergeCell ref="C10:D10"/>
    <mergeCell ref="C11:D11"/>
    <mergeCell ref="A2:D4"/>
    <mergeCell ref="A80:A93"/>
    <mergeCell ref="B103:C104"/>
    <mergeCell ref="B107:D108"/>
    <mergeCell ref="B109:C110"/>
    <mergeCell ref="C64:D64"/>
    <mergeCell ref="C8:D8"/>
    <mergeCell ref="B5:B8"/>
    <mergeCell ref="C14:D15"/>
    <mergeCell ref="E2:G2"/>
    <mergeCell ref="A111:B114"/>
    <mergeCell ref="G38:G39"/>
    <mergeCell ref="G103:G104"/>
    <mergeCell ref="G105:G106"/>
    <mergeCell ref="C13:D13"/>
    <mergeCell ref="C5:D5"/>
    <mergeCell ref="C6:D6"/>
    <mergeCell ref="C7:D7"/>
    <mergeCell ref="C71:D71"/>
    <mergeCell ref="C33:D33"/>
    <mergeCell ref="G86:G87"/>
    <mergeCell ref="G89:G90"/>
    <mergeCell ref="C20:D20"/>
    <mergeCell ref="C21:D21"/>
    <mergeCell ref="C24:D24"/>
    <mergeCell ref="C22:D22"/>
    <mergeCell ref="C56:D56"/>
    <mergeCell ref="C25:D26"/>
    <mergeCell ref="C27:C28"/>
    <mergeCell ref="C50:D50"/>
    <mergeCell ref="G92:G93"/>
    <mergeCell ref="E3:F3"/>
    <mergeCell ref="E4:F4"/>
    <mergeCell ref="C45:D45"/>
    <mergeCell ref="C46:D46"/>
    <mergeCell ref="C29:D30"/>
    <mergeCell ref="C36:D36"/>
    <mergeCell ref="C31:D31"/>
    <mergeCell ref="C32:D32"/>
    <mergeCell ref="E115:J115"/>
    <mergeCell ref="A1:D1"/>
    <mergeCell ref="G109:G110"/>
    <mergeCell ref="A73:A79"/>
    <mergeCell ref="C23:D23"/>
    <mergeCell ref="G96:G97"/>
    <mergeCell ref="G107:G108"/>
    <mergeCell ref="C51:D51"/>
    <mergeCell ref="C37:D37"/>
    <mergeCell ref="C49:D49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rowBreaks count="2" manualBreakCount="2">
    <brk id="5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2001-12-13T00:25:17Z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