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M41-04-059F" sheetId="1" r:id="rId1"/>
  </sheets>
  <definedNames>
    <definedName name="_xlnm.Print_Titles" localSheetId="0">'M41-04-059F'!$A:$A</definedName>
  </definedNames>
  <calcPr fullCalcOnLoad="1"/>
</workbook>
</file>

<file path=xl/sharedStrings.xml><?xml version="1.0" encoding="utf-8"?>
<sst xmlns="http://schemas.openxmlformats.org/spreadsheetml/2006/main" count="120" uniqueCount="48">
  <si>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</si>
  <si>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</si>
  <si>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</si>
  <si>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</si>
  <si>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</si>
  <si>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</si>
  <si>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</si>
  <si>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</si>
  <si>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</si>
  <si>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</si>
  <si>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</si>
  <si>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</si>
  <si>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３７年</t>
  </si>
  <si>
    <t>農業</t>
  </si>
  <si>
    <t>暦年内</t>
  </si>
  <si>
    <t>作付反別</t>
  </si>
  <si>
    <t>大麦</t>
  </si>
  <si>
    <t>小麦</t>
  </si>
  <si>
    <t>田</t>
  </si>
  <si>
    <t>畑</t>
  </si>
  <si>
    <t>収穫高</t>
  </si>
  <si>
    <t>石</t>
  </si>
  <si>
    <t>３６年</t>
  </si>
  <si>
    <t>３５年</t>
  </si>
  <si>
    <t>３８年</t>
  </si>
  <si>
    <t>３９年</t>
  </si>
  <si>
    <t>反</t>
  </si>
  <si>
    <t>第５９  麦</t>
  </si>
  <si>
    <t>４０年</t>
  </si>
  <si>
    <t>価額</t>
  </si>
  <si>
    <t>一反歩収穫高</t>
  </si>
  <si>
    <t>麦稈</t>
  </si>
  <si>
    <t>大麦</t>
  </si>
  <si>
    <t>小麦</t>
  </si>
  <si>
    <t>計</t>
  </si>
  <si>
    <t>大麦</t>
  </si>
  <si>
    <t>産額</t>
  </si>
  <si>
    <t>価額</t>
  </si>
  <si>
    <t>田</t>
  </si>
  <si>
    <t>畑</t>
  </si>
  <si>
    <t>田</t>
  </si>
  <si>
    <t>円</t>
  </si>
  <si>
    <t>円</t>
  </si>
  <si>
    <t xml:space="preserve">石      </t>
  </si>
  <si>
    <t>貫</t>
  </si>
  <si>
    <t>?</t>
  </si>
  <si>
    <t>裸麦</t>
  </si>
  <si>
    <t>裸麦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</si>
</sst>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80" fontId="1" fillId="0" borderId="6" xfId="0" applyNumberFormat="1" applyFont="1" applyBorder="1" applyAlignment="1">
      <alignment horizontal="right"/>
    </xf>
    <xf numFmtId="0" fontId="3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5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176" fontId="1" fillId="0" borderId="27" xfId="0" applyNumberFormat="1" applyFont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176" fontId="1" fillId="0" borderId="29" xfId="0" applyNumberFormat="1" applyFont="1" applyBorder="1" applyAlignment="1">
      <alignment horizontal="right"/>
    </xf>
    <xf numFmtId="180" fontId="1" fillId="0" borderId="9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30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T1">
      <selection activeCell="AF14" sqref="AF14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11" customFormat="1" ht="12" customHeight="1">
      <c r="A1" s="25" t="s">
        <v>13</v>
      </c>
      <c r="B1" s="62" t="s">
        <v>27</v>
      </c>
      <c r="C1" s="62"/>
      <c r="D1" s="62"/>
      <c r="E1" s="62"/>
      <c r="F1" s="62"/>
      <c r="G1" s="62"/>
      <c r="H1" s="62"/>
      <c r="I1" s="62"/>
      <c r="J1" s="26" t="s">
        <v>14</v>
      </c>
    </row>
    <row r="2" spans="1:31" ht="10.5" customHeight="1">
      <c r="A2" s="66" t="s">
        <v>1</v>
      </c>
      <c r="B2" s="53" t="s">
        <v>15</v>
      </c>
      <c r="C2" s="54"/>
      <c r="D2" s="54"/>
      <c r="E2" s="54"/>
      <c r="F2" s="54"/>
      <c r="G2" s="54"/>
      <c r="H2" s="54"/>
      <c r="I2" s="54"/>
      <c r="J2" s="55"/>
      <c r="K2" s="53" t="s">
        <v>20</v>
      </c>
      <c r="L2" s="54"/>
      <c r="M2" s="54"/>
      <c r="N2" s="54"/>
      <c r="O2" s="54"/>
      <c r="P2" s="54"/>
      <c r="Q2" s="54"/>
      <c r="R2" s="54"/>
      <c r="S2" s="54"/>
      <c r="T2" s="53" t="s">
        <v>29</v>
      </c>
      <c r="U2" s="54"/>
      <c r="V2" s="54"/>
      <c r="W2" s="55"/>
      <c r="X2" s="53" t="s">
        <v>30</v>
      </c>
      <c r="Y2" s="54"/>
      <c r="Z2" s="54"/>
      <c r="AA2" s="54"/>
      <c r="AB2" s="54"/>
      <c r="AC2" s="55"/>
      <c r="AD2" s="54" t="s">
        <v>31</v>
      </c>
      <c r="AE2" s="56"/>
    </row>
    <row r="3" spans="1:31" ht="9.75" customHeight="1">
      <c r="A3" s="67"/>
      <c r="B3" s="57" t="s">
        <v>16</v>
      </c>
      <c r="C3" s="58"/>
      <c r="D3" s="63" t="s">
        <v>46</v>
      </c>
      <c r="E3" s="60"/>
      <c r="F3" s="64" t="s">
        <v>17</v>
      </c>
      <c r="G3" s="65"/>
      <c r="H3" s="63" t="s">
        <v>11</v>
      </c>
      <c r="I3" s="63"/>
      <c r="J3" s="60"/>
      <c r="K3" s="57" t="s">
        <v>16</v>
      </c>
      <c r="L3" s="58"/>
      <c r="M3" s="63" t="s">
        <v>47</v>
      </c>
      <c r="N3" s="60"/>
      <c r="O3" s="64" t="s">
        <v>17</v>
      </c>
      <c r="P3" s="65"/>
      <c r="Q3" s="59" t="s">
        <v>11</v>
      </c>
      <c r="R3" s="63"/>
      <c r="S3" s="63"/>
      <c r="T3" s="49" t="s">
        <v>32</v>
      </c>
      <c r="U3" s="49" t="s">
        <v>47</v>
      </c>
      <c r="V3" s="49" t="s">
        <v>33</v>
      </c>
      <c r="W3" s="49" t="s">
        <v>34</v>
      </c>
      <c r="X3" s="57" t="s">
        <v>35</v>
      </c>
      <c r="Y3" s="58"/>
      <c r="Z3" s="59" t="s">
        <v>47</v>
      </c>
      <c r="AA3" s="60"/>
      <c r="AB3" s="61" t="s">
        <v>33</v>
      </c>
      <c r="AC3" s="58"/>
      <c r="AD3" s="49" t="s">
        <v>36</v>
      </c>
      <c r="AE3" s="51" t="s">
        <v>37</v>
      </c>
    </row>
    <row r="4" spans="1:31" ht="10.5" customHeight="1">
      <c r="A4" s="67"/>
      <c r="B4" s="29" t="s">
        <v>18</v>
      </c>
      <c r="C4" s="27" t="s">
        <v>19</v>
      </c>
      <c r="D4" s="30" t="s">
        <v>18</v>
      </c>
      <c r="E4" s="27" t="s">
        <v>19</v>
      </c>
      <c r="F4" s="29" t="s">
        <v>18</v>
      </c>
      <c r="G4" s="27" t="s">
        <v>19</v>
      </c>
      <c r="H4" s="30" t="s">
        <v>18</v>
      </c>
      <c r="I4" s="27" t="s">
        <v>19</v>
      </c>
      <c r="J4" s="31" t="s">
        <v>11</v>
      </c>
      <c r="K4" s="30" t="s">
        <v>18</v>
      </c>
      <c r="L4" s="32" t="s">
        <v>19</v>
      </c>
      <c r="M4" s="30" t="s">
        <v>18</v>
      </c>
      <c r="N4" s="27" t="s">
        <v>19</v>
      </c>
      <c r="O4" s="29" t="s">
        <v>18</v>
      </c>
      <c r="P4" s="27" t="s">
        <v>19</v>
      </c>
      <c r="Q4" s="30" t="s">
        <v>18</v>
      </c>
      <c r="R4" s="27" t="s">
        <v>19</v>
      </c>
      <c r="S4" s="28" t="s">
        <v>11</v>
      </c>
      <c r="T4" s="50"/>
      <c r="U4" s="50"/>
      <c r="V4" s="50"/>
      <c r="W4" s="50"/>
      <c r="X4" s="29" t="s">
        <v>38</v>
      </c>
      <c r="Y4" s="27" t="s">
        <v>39</v>
      </c>
      <c r="Z4" s="30" t="s">
        <v>40</v>
      </c>
      <c r="AA4" s="27" t="s">
        <v>39</v>
      </c>
      <c r="AB4" s="30" t="s">
        <v>40</v>
      </c>
      <c r="AC4" s="27" t="s">
        <v>39</v>
      </c>
      <c r="AD4" s="50"/>
      <c r="AE4" s="52"/>
    </row>
    <row r="5" spans="1:31" ht="10.5" customHeight="1">
      <c r="A5" s="68"/>
      <c r="B5" s="33" t="s">
        <v>26</v>
      </c>
      <c r="C5" s="33" t="s">
        <v>26</v>
      </c>
      <c r="D5" s="33" t="s">
        <v>26</v>
      </c>
      <c r="E5" s="33" t="s">
        <v>26</v>
      </c>
      <c r="F5" s="33" t="s">
        <v>26</v>
      </c>
      <c r="G5" s="33" t="s">
        <v>26</v>
      </c>
      <c r="H5" s="33" t="s">
        <v>26</v>
      </c>
      <c r="I5" s="33" t="s">
        <v>26</v>
      </c>
      <c r="J5" s="33" t="s">
        <v>26</v>
      </c>
      <c r="K5" s="33" t="s">
        <v>21</v>
      </c>
      <c r="L5" s="33" t="s">
        <v>21</v>
      </c>
      <c r="M5" s="33" t="s">
        <v>21</v>
      </c>
      <c r="N5" s="33" t="s">
        <v>21</v>
      </c>
      <c r="O5" s="33" t="s">
        <v>21</v>
      </c>
      <c r="P5" s="33" t="s">
        <v>21</v>
      </c>
      <c r="Q5" s="33" t="s">
        <v>21</v>
      </c>
      <c r="R5" s="33" t="s">
        <v>21</v>
      </c>
      <c r="S5" s="34" t="s">
        <v>21</v>
      </c>
      <c r="T5" s="33" t="s">
        <v>42</v>
      </c>
      <c r="U5" s="33" t="s">
        <v>42</v>
      </c>
      <c r="V5" s="33" t="s">
        <v>42</v>
      </c>
      <c r="W5" s="33" t="s">
        <v>42</v>
      </c>
      <c r="X5" s="33" t="s">
        <v>43</v>
      </c>
      <c r="Y5" s="33" t="s">
        <v>43</v>
      </c>
      <c r="Z5" s="33" t="s">
        <v>43</v>
      </c>
      <c r="AA5" s="33" t="s">
        <v>43</v>
      </c>
      <c r="AB5" s="33" t="s">
        <v>43</v>
      </c>
      <c r="AC5" s="33" t="s">
        <v>43</v>
      </c>
      <c r="AD5" s="33" t="s">
        <v>44</v>
      </c>
      <c r="AE5" s="35" t="s">
        <v>41</v>
      </c>
    </row>
    <row r="6" spans="1:31" ht="10.5" customHeight="1">
      <c r="A6" s="36" t="s">
        <v>3</v>
      </c>
      <c r="B6" s="7" t="s">
        <v>2</v>
      </c>
      <c r="C6" s="7">
        <v>0</v>
      </c>
      <c r="D6" s="7" t="s">
        <v>2</v>
      </c>
      <c r="E6" s="7">
        <v>1</v>
      </c>
      <c r="F6" s="7" t="s">
        <v>2</v>
      </c>
      <c r="G6" s="7">
        <v>0</v>
      </c>
      <c r="H6" s="7" t="s">
        <v>2</v>
      </c>
      <c r="I6" s="7">
        <v>1</v>
      </c>
      <c r="J6" s="7">
        <f>SUM(I6)</f>
        <v>1</v>
      </c>
      <c r="K6" s="7" t="s">
        <v>2</v>
      </c>
      <c r="L6" s="7">
        <v>0</v>
      </c>
      <c r="M6" s="7" t="s">
        <v>2</v>
      </c>
      <c r="N6" s="7">
        <v>1</v>
      </c>
      <c r="O6" s="7" t="s">
        <v>2</v>
      </c>
      <c r="P6" s="7">
        <v>0</v>
      </c>
      <c r="Q6" s="7" t="s">
        <v>2</v>
      </c>
      <c r="R6" s="7">
        <v>2</v>
      </c>
      <c r="S6" s="20">
        <v>2</v>
      </c>
      <c r="T6" s="7">
        <v>1</v>
      </c>
      <c r="U6" s="7">
        <v>13</v>
      </c>
      <c r="V6" s="7">
        <v>3</v>
      </c>
      <c r="W6" s="7">
        <f>SUM(T6:V6)</f>
        <v>17</v>
      </c>
      <c r="X6" s="24">
        <v>2</v>
      </c>
      <c r="Y6" s="24">
        <v>2</v>
      </c>
      <c r="Z6" s="24" t="s">
        <v>2</v>
      </c>
      <c r="AA6" s="24">
        <v>2</v>
      </c>
      <c r="AB6" s="24" t="s">
        <v>2</v>
      </c>
      <c r="AC6" s="24">
        <v>1.5</v>
      </c>
      <c r="AD6" s="7">
        <v>1500</v>
      </c>
      <c r="AE6" s="12">
        <v>15</v>
      </c>
    </row>
    <row r="7" spans="1:31" ht="10.5" customHeight="1">
      <c r="A7" s="37" t="s">
        <v>4</v>
      </c>
      <c r="B7" s="2">
        <v>213</v>
      </c>
      <c r="C7" s="2">
        <v>2</v>
      </c>
      <c r="D7" s="2">
        <v>12147</v>
      </c>
      <c r="E7" s="2">
        <v>5436</v>
      </c>
      <c r="F7" s="2">
        <v>53</v>
      </c>
      <c r="G7" s="2">
        <v>2642</v>
      </c>
      <c r="H7" s="2">
        <v>12413</v>
      </c>
      <c r="I7" s="2">
        <f>SUM(C7,E7,G7)</f>
        <v>8080</v>
      </c>
      <c r="J7" s="2">
        <f aca="true" t="shared" si="0" ref="J7:J13">SUM(H7:I7)</f>
        <v>20493</v>
      </c>
      <c r="K7" s="2">
        <v>301</v>
      </c>
      <c r="L7" s="2">
        <v>3</v>
      </c>
      <c r="M7" s="2">
        <v>15716</v>
      </c>
      <c r="N7" s="2">
        <v>4062</v>
      </c>
      <c r="O7" s="2">
        <v>38</v>
      </c>
      <c r="P7" s="2">
        <v>2083</v>
      </c>
      <c r="Q7" s="2">
        <v>16055</v>
      </c>
      <c r="R7" s="2">
        <v>6148</v>
      </c>
      <c r="S7" s="21">
        <f>SUM(Q7:R7)</f>
        <v>22203</v>
      </c>
      <c r="T7" s="2">
        <v>2147</v>
      </c>
      <c r="U7" s="2">
        <v>158024</v>
      </c>
      <c r="V7" s="2">
        <v>19398</v>
      </c>
      <c r="W7" s="2">
        <f aca="true" t="shared" si="1" ref="W7:W13">SUM(T7:V7)</f>
        <v>179569</v>
      </c>
      <c r="X7" s="13">
        <v>1.413</v>
      </c>
      <c r="Y7" s="13">
        <v>1.5</v>
      </c>
      <c r="Z7" s="13">
        <v>1.294</v>
      </c>
      <c r="AA7" s="13">
        <v>0.747</v>
      </c>
      <c r="AB7" s="13">
        <v>0.717</v>
      </c>
      <c r="AC7" s="13">
        <v>0.788</v>
      </c>
      <c r="AD7" s="2">
        <v>1015706</v>
      </c>
      <c r="AE7" s="4">
        <v>20971</v>
      </c>
    </row>
    <row r="8" spans="1:31" ht="10.5" customHeight="1">
      <c r="A8" s="37" t="s">
        <v>5</v>
      </c>
      <c r="B8" s="2">
        <v>149</v>
      </c>
      <c r="C8" s="2">
        <v>385</v>
      </c>
      <c r="D8" s="2">
        <v>12797</v>
      </c>
      <c r="E8" s="2">
        <v>2658</v>
      </c>
      <c r="F8" s="2">
        <v>405</v>
      </c>
      <c r="G8" s="2">
        <v>3032</v>
      </c>
      <c r="H8" s="2">
        <v>13351</v>
      </c>
      <c r="I8" s="2">
        <f aca="true" t="shared" si="2" ref="I8:I13">SUM(C8,E8,G8)</f>
        <v>6075</v>
      </c>
      <c r="J8" s="2">
        <f t="shared" si="0"/>
        <v>19426</v>
      </c>
      <c r="K8" s="2">
        <v>278</v>
      </c>
      <c r="L8" s="2">
        <v>577</v>
      </c>
      <c r="M8" s="2">
        <v>18438</v>
      </c>
      <c r="N8" s="2">
        <v>3340</v>
      </c>
      <c r="O8" s="2">
        <v>430</v>
      </c>
      <c r="P8" s="2">
        <v>2398</v>
      </c>
      <c r="Q8" s="2">
        <v>19146</v>
      </c>
      <c r="R8" s="2">
        <v>6315</v>
      </c>
      <c r="S8" s="21">
        <f aca="true" t="shared" si="3" ref="S8:S13">SUM(Q8:R8)</f>
        <v>25461</v>
      </c>
      <c r="T8" s="2">
        <v>4709</v>
      </c>
      <c r="U8" s="2">
        <v>183218</v>
      </c>
      <c r="V8" s="2">
        <v>26968</v>
      </c>
      <c r="W8" s="2">
        <f t="shared" si="1"/>
        <v>214895</v>
      </c>
      <c r="X8" s="13">
        <v>1.866</v>
      </c>
      <c r="Y8" s="13">
        <v>1.499</v>
      </c>
      <c r="Z8" s="13">
        <v>1.441</v>
      </c>
      <c r="AA8" s="13">
        <v>1.257</v>
      </c>
      <c r="AB8" s="13">
        <v>1.062</v>
      </c>
      <c r="AC8" s="13">
        <v>0.791</v>
      </c>
      <c r="AD8" s="2">
        <v>1446330</v>
      </c>
      <c r="AE8" s="4">
        <v>19725</v>
      </c>
    </row>
    <row r="9" spans="1:31" ht="10.5" customHeight="1">
      <c r="A9" s="37" t="s">
        <v>6</v>
      </c>
      <c r="B9" s="2">
        <v>93</v>
      </c>
      <c r="C9" s="2">
        <v>2470</v>
      </c>
      <c r="D9" s="2">
        <v>4484</v>
      </c>
      <c r="E9" s="2">
        <v>10092</v>
      </c>
      <c r="F9" s="2">
        <v>83</v>
      </c>
      <c r="G9" s="2">
        <v>1085</v>
      </c>
      <c r="H9" s="2">
        <v>4660</v>
      </c>
      <c r="I9" s="2">
        <f t="shared" si="2"/>
        <v>13647</v>
      </c>
      <c r="J9" s="2">
        <f t="shared" si="0"/>
        <v>18307</v>
      </c>
      <c r="K9" s="2">
        <v>196</v>
      </c>
      <c r="L9" s="2">
        <v>2824</v>
      </c>
      <c r="M9" s="2">
        <v>7168</v>
      </c>
      <c r="N9" s="2">
        <v>13009</v>
      </c>
      <c r="O9" s="2">
        <v>89</v>
      </c>
      <c r="P9" s="2">
        <v>980</v>
      </c>
      <c r="Q9" s="2">
        <v>7453</v>
      </c>
      <c r="R9" s="2">
        <v>16813</v>
      </c>
      <c r="S9" s="21">
        <f t="shared" si="3"/>
        <v>24266</v>
      </c>
      <c r="T9" s="2">
        <v>19529</v>
      </c>
      <c r="U9" s="2">
        <v>177444</v>
      </c>
      <c r="V9" s="2">
        <v>10447</v>
      </c>
      <c r="W9" s="2">
        <f t="shared" si="1"/>
        <v>207420</v>
      </c>
      <c r="X9" s="13">
        <v>2.108</v>
      </c>
      <c r="Y9" s="13">
        <v>1.143</v>
      </c>
      <c r="Z9" s="13">
        <v>1.599</v>
      </c>
      <c r="AA9" s="13">
        <v>1.289</v>
      </c>
      <c r="AB9" s="13">
        <v>1.072</v>
      </c>
      <c r="AC9" s="13">
        <v>0.903</v>
      </c>
      <c r="AD9" s="2">
        <v>895272</v>
      </c>
      <c r="AE9" s="4">
        <v>14409</v>
      </c>
    </row>
    <row r="10" spans="1:31" ht="10.5" customHeight="1">
      <c r="A10" s="37" t="s">
        <v>7</v>
      </c>
      <c r="B10" s="2">
        <v>8</v>
      </c>
      <c r="C10" s="2">
        <v>326</v>
      </c>
      <c r="D10" s="2">
        <v>2012</v>
      </c>
      <c r="E10" s="2">
        <v>4481</v>
      </c>
      <c r="F10" s="2">
        <v>47</v>
      </c>
      <c r="G10" s="2">
        <v>1214</v>
      </c>
      <c r="H10" s="2">
        <v>2067</v>
      </c>
      <c r="I10" s="2">
        <f t="shared" si="2"/>
        <v>6021</v>
      </c>
      <c r="J10" s="2">
        <f t="shared" si="0"/>
        <v>8088</v>
      </c>
      <c r="K10" s="2">
        <v>19</v>
      </c>
      <c r="L10" s="2">
        <v>314</v>
      </c>
      <c r="M10" s="2">
        <v>2745</v>
      </c>
      <c r="N10" s="2">
        <v>4946</v>
      </c>
      <c r="O10" s="2">
        <v>46</v>
      </c>
      <c r="P10" s="2">
        <v>1038</v>
      </c>
      <c r="Q10" s="2">
        <v>2810</v>
      </c>
      <c r="R10" s="2">
        <v>6298</v>
      </c>
      <c r="S10" s="21">
        <f t="shared" si="3"/>
        <v>9108</v>
      </c>
      <c r="T10" s="2">
        <v>2349</v>
      </c>
      <c r="U10" s="2">
        <v>70917</v>
      </c>
      <c r="V10" s="2">
        <v>11214</v>
      </c>
      <c r="W10" s="2">
        <f t="shared" si="1"/>
        <v>84480</v>
      </c>
      <c r="X10" s="13">
        <v>2.375</v>
      </c>
      <c r="Y10" s="13">
        <v>0.963</v>
      </c>
      <c r="Z10" s="13">
        <v>1.364</v>
      </c>
      <c r="AA10" s="13">
        <v>1.104</v>
      </c>
      <c r="AB10" s="13">
        <v>0.979</v>
      </c>
      <c r="AC10" s="13">
        <v>0.855</v>
      </c>
      <c r="AD10" s="2">
        <v>371285</v>
      </c>
      <c r="AE10" s="4">
        <v>5963</v>
      </c>
    </row>
    <row r="11" spans="1:31" ht="10.5" customHeight="1">
      <c r="A11" s="37" t="s">
        <v>8</v>
      </c>
      <c r="B11" s="2">
        <v>73</v>
      </c>
      <c r="C11" s="2">
        <v>3251</v>
      </c>
      <c r="D11" s="2">
        <v>3107</v>
      </c>
      <c r="E11" s="2">
        <v>7854</v>
      </c>
      <c r="F11" s="2">
        <v>575</v>
      </c>
      <c r="G11" s="2">
        <v>2160</v>
      </c>
      <c r="H11" s="2">
        <v>3755</v>
      </c>
      <c r="I11" s="2">
        <f t="shared" si="2"/>
        <v>13265</v>
      </c>
      <c r="J11" s="2">
        <f t="shared" si="0"/>
        <v>17020</v>
      </c>
      <c r="K11" s="2">
        <v>94</v>
      </c>
      <c r="L11" s="2">
        <v>3972</v>
      </c>
      <c r="M11" s="2">
        <v>4149</v>
      </c>
      <c r="N11" s="2">
        <v>8087</v>
      </c>
      <c r="O11" s="2">
        <v>551</v>
      </c>
      <c r="P11" s="2">
        <v>1965</v>
      </c>
      <c r="Q11" s="2">
        <v>4794</v>
      </c>
      <c r="R11" s="2">
        <v>14024</v>
      </c>
      <c r="S11" s="21">
        <f t="shared" si="3"/>
        <v>18818</v>
      </c>
      <c r="T11" s="2">
        <v>24909</v>
      </c>
      <c r="U11" s="2">
        <v>106991</v>
      </c>
      <c r="V11" s="2">
        <v>24146</v>
      </c>
      <c r="W11" s="2">
        <f t="shared" si="1"/>
        <v>156046</v>
      </c>
      <c r="X11" s="13">
        <v>1.288</v>
      </c>
      <c r="Y11" s="13">
        <v>1.222</v>
      </c>
      <c r="Z11" s="13">
        <v>1.335</v>
      </c>
      <c r="AA11" s="13">
        <v>1.03</v>
      </c>
      <c r="AB11" s="13">
        <v>0.958</v>
      </c>
      <c r="AC11" s="13">
        <v>0.91</v>
      </c>
      <c r="AD11" s="2">
        <v>653126</v>
      </c>
      <c r="AE11" s="4">
        <v>8206</v>
      </c>
    </row>
    <row r="12" spans="1:31" ht="10.5" customHeight="1">
      <c r="A12" s="37" t="s">
        <v>9</v>
      </c>
      <c r="B12" s="2">
        <v>208</v>
      </c>
      <c r="C12" s="2">
        <v>4099</v>
      </c>
      <c r="D12" s="2">
        <v>17124</v>
      </c>
      <c r="E12" s="2">
        <v>10724</v>
      </c>
      <c r="F12" s="2">
        <v>797</v>
      </c>
      <c r="G12" s="2">
        <v>2639</v>
      </c>
      <c r="H12" s="2">
        <v>18129</v>
      </c>
      <c r="I12" s="2">
        <f t="shared" si="2"/>
        <v>17462</v>
      </c>
      <c r="J12" s="2">
        <f t="shared" si="0"/>
        <v>35591</v>
      </c>
      <c r="K12" s="2">
        <v>296</v>
      </c>
      <c r="L12" s="2">
        <v>5401</v>
      </c>
      <c r="M12" s="2">
        <v>19938</v>
      </c>
      <c r="N12" s="2">
        <v>10872</v>
      </c>
      <c r="O12" s="2">
        <v>776</v>
      </c>
      <c r="P12" s="2">
        <v>2143</v>
      </c>
      <c r="Q12" s="2">
        <v>21010</v>
      </c>
      <c r="R12" s="2">
        <v>18416</v>
      </c>
      <c r="S12" s="21">
        <f t="shared" si="3"/>
        <v>39426</v>
      </c>
      <c r="T12" s="2">
        <v>30213</v>
      </c>
      <c r="U12" s="2">
        <v>253975</v>
      </c>
      <c r="V12" s="2">
        <v>29565</v>
      </c>
      <c r="W12" s="2">
        <f t="shared" si="1"/>
        <v>313753</v>
      </c>
      <c r="X12" s="13">
        <v>1.423</v>
      </c>
      <c r="Y12" s="13">
        <v>1.318</v>
      </c>
      <c r="Z12" s="13">
        <v>1.164</v>
      </c>
      <c r="AA12" s="13">
        <v>1.014</v>
      </c>
      <c r="AB12" s="13">
        <v>0.974</v>
      </c>
      <c r="AC12" s="13">
        <v>0.812</v>
      </c>
      <c r="AD12" s="2">
        <v>1720669</v>
      </c>
      <c r="AE12" s="4">
        <v>22383</v>
      </c>
    </row>
    <row r="13" spans="1:31" ht="10.5" customHeight="1">
      <c r="A13" s="37" t="s">
        <v>10</v>
      </c>
      <c r="B13" s="2">
        <v>400</v>
      </c>
      <c r="C13" s="3">
        <v>1432</v>
      </c>
      <c r="D13" s="3">
        <v>11901</v>
      </c>
      <c r="E13" s="2">
        <v>15935</v>
      </c>
      <c r="F13" s="3">
        <v>407</v>
      </c>
      <c r="G13" s="2">
        <v>2213</v>
      </c>
      <c r="H13" s="2">
        <v>12708</v>
      </c>
      <c r="I13" s="2">
        <f t="shared" si="2"/>
        <v>19580</v>
      </c>
      <c r="J13" s="2">
        <f t="shared" si="0"/>
        <v>32288</v>
      </c>
      <c r="K13" s="2">
        <v>526</v>
      </c>
      <c r="L13" s="3">
        <v>1494</v>
      </c>
      <c r="M13" s="3">
        <v>13608</v>
      </c>
      <c r="N13" s="2">
        <v>18227</v>
      </c>
      <c r="O13" s="3">
        <v>374</v>
      </c>
      <c r="P13" s="2">
        <v>1970</v>
      </c>
      <c r="Q13" s="2">
        <v>14508</v>
      </c>
      <c r="R13" s="2">
        <v>21691</v>
      </c>
      <c r="S13" s="21">
        <f t="shared" si="3"/>
        <v>36199</v>
      </c>
      <c r="T13" s="2">
        <v>10957</v>
      </c>
      <c r="U13" s="3">
        <v>212620</v>
      </c>
      <c r="V13" s="3">
        <v>16649</v>
      </c>
      <c r="W13" s="2">
        <f t="shared" si="1"/>
        <v>240226</v>
      </c>
      <c r="X13" s="14">
        <v>1.315</v>
      </c>
      <c r="Y13" s="13">
        <v>1.043</v>
      </c>
      <c r="Z13" s="14">
        <v>1.143</v>
      </c>
      <c r="AA13" s="14">
        <v>1.144</v>
      </c>
      <c r="AB13" s="13">
        <v>0.919</v>
      </c>
      <c r="AC13" s="13">
        <v>0.89</v>
      </c>
      <c r="AD13" s="3">
        <v>1431923</v>
      </c>
      <c r="AE13" s="42">
        <v>12798</v>
      </c>
    </row>
    <row r="14" spans="1:31" ht="10.5" customHeight="1">
      <c r="A14" s="38" t="s">
        <v>0</v>
      </c>
      <c r="B14" s="5">
        <f>SUM(B7:B13)</f>
        <v>1144</v>
      </c>
      <c r="C14" s="5">
        <f>SUM(C6:C13)</f>
        <v>11965</v>
      </c>
      <c r="D14" s="5">
        <f>SUM(D7:D13)</f>
        <v>63572</v>
      </c>
      <c r="E14" s="5">
        <v>57181</v>
      </c>
      <c r="F14" s="5">
        <f aca="true" t="shared" si="4" ref="F14:K14">SUM(F7:F13)</f>
        <v>2367</v>
      </c>
      <c r="G14" s="5">
        <f t="shared" si="4"/>
        <v>14985</v>
      </c>
      <c r="H14" s="5">
        <f t="shared" si="4"/>
        <v>67083</v>
      </c>
      <c r="I14" s="5">
        <v>84131</v>
      </c>
      <c r="J14" s="5">
        <f>SUM(J6:J13)</f>
        <v>151214</v>
      </c>
      <c r="K14" s="5">
        <f t="shared" si="4"/>
        <v>1710</v>
      </c>
      <c r="L14" s="5">
        <f>SUM(L6:L13)</f>
        <v>14585</v>
      </c>
      <c r="M14" s="5">
        <f>SUM(M7:M13)</f>
        <v>81762</v>
      </c>
      <c r="N14" s="5">
        <v>62543</v>
      </c>
      <c r="O14" s="5">
        <f>SUM(O7:O13)</f>
        <v>2304</v>
      </c>
      <c r="P14" s="5">
        <f>SUM(P7:P13)</f>
        <v>12577</v>
      </c>
      <c r="Q14" s="5">
        <f>SUM(Q7:Q13)</f>
        <v>85776</v>
      </c>
      <c r="R14" s="5">
        <f>SUM(R6:R13)</f>
        <v>89707</v>
      </c>
      <c r="S14" s="22">
        <f>SUM(S6:S13)</f>
        <v>175483</v>
      </c>
      <c r="T14" s="5">
        <f>SUM(T6:T13)</f>
        <v>94814</v>
      </c>
      <c r="U14" s="5">
        <f>SUM(U6:U13)</f>
        <v>1163202</v>
      </c>
      <c r="V14" s="5">
        <f>SUM(V6:V13)</f>
        <v>138390</v>
      </c>
      <c r="W14" s="7">
        <v>1396407</v>
      </c>
      <c r="X14" s="15">
        <v>1.495</v>
      </c>
      <c r="Y14" s="15">
        <v>1.219</v>
      </c>
      <c r="Z14" s="15">
        <v>1.286</v>
      </c>
      <c r="AA14" s="15">
        <v>1.094</v>
      </c>
      <c r="AB14" s="15">
        <v>0.973</v>
      </c>
      <c r="AC14" s="15">
        <v>0.839</v>
      </c>
      <c r="AD14" s="5">
        <f>SUM(AD6:AD13)</f>
        <v>7535811</v>
      </c>
      <c r="AE14" s="43">
        <f>SUM(AE6:AE13)</f>
        <v>104470</v>
      </c>
    </row>
    <row r="15" spans="1:31" ht="10.5" customHeight="1">
      <c r="A15" s="39" t="s">
        <v>28</v>
      </c>
      <c r="B15" s="6">
        <v>1018</v>
      </c>
      <c r="C15" s="6">
        <v>11730</v>
      </c>
      <c r="D15" s="6">
        <v>65238</v>
      </c>
      <c r="E15" s="6">
        <v>59306</v>
      </c>
      <c r="F15" s="6">
        <v>2533</v>
      </c>
      <c r="G15" s="8">
        <v>15789</v>
      </c>
      <c r="H15" s="6">
        <v>68789</v>
      </c>
      <c r="I15" s="6">
        <v>86825</v>
      </c>
      <c r="J15" s="6">
        <v>155614</v>
      </c>
      <c r="K15" s="6">
        <v>1493</v>
      </c>
      <c r="L15" s="6">
        <v>13776</v>
      </c>
      <c r="M15" s="8">
        <v>81646</v>
      </c>
      <c r="N15" s="8">
        <v>61763</v>
      </c>
      <c r="O15" s="6">
        <v>2507</v>
      </c>
      <c r="P15" s="6">
        <v>13157</v>
      </c>
      <c r="Q15" s="6">
        <v>85646</v>
      </c>
      <c r="R15" s="6">
        <v>88696</v>
      </c>
      <c r="S15" s="23">
        <v>174342</v>
      </c>
      <c r="T15" s="6">
        <v>90670</v>
      </c>
      <c r="U15" s="6">
        <v>1097197</v>
      </c>
      <c r="V15" s="6">
        <v>143980</v>
      </c>
      <c r="W15" s="6">
        <v>1331847</v>
      </c>
      <c r="X15" s="16">
        <v>1.467</v>
      </c>
      <c r="Y15" s="17">
        <v>1.174</v>
      </c>
      <c r="Z15" s="16">
        <v>1.252</v>
      </c>
      <c r="AA15" s="16">
        <v>1.041</v>
      </c>
      <c r="AB15" s="16">
        <v>0.99</v>
      </c>
      <c r="AC15" s="16">
        <v>0.833</v>
      </c>
      <c r="AD15" s="6">
        <v>7844129</v>
      </c>
      <c r="AE15" s="44">
        <v>93166</v>
      </c>
    </row>
    <row r="16" spans="1:31" ht="10.5" customHeight="1">
      <c r="A16" s="40" t="s">
        <v>25</v>
      </c>
      <c r="B16" s="2">
        <v>1042</v>
      </c>
      <c r="C16" s="2">
        <v>11699</v>
      </c>
      <c r="D16" s="2">
        <v>64943</v>
      </c>
      <c r="E16" s="2">
        <v>59545</v>
      </c>
      <c r="F16" s="2">
        <v>2713</v>
      </c>
      <c r="G16" s="9">
        <v>16087</v>
      </c>
      <c r="H16" s="2">
        <f>SUM(B16,D16,F16)</f>
        <v>68698</v>
      </c>
      <c r="I16" s="2">
        <f>SUM(C16,E16,G16)</f>
        <v>87331</v>
      </c>
      <c r="J16" s="2">
        <f>SUM(H16:I16)</f>
        <v>156029</v>
      </c>
      <c r="K16" s="2">
        <v>1293</v>
      </c>
      <c r="L16" s="2">
        <v>13019</v>
      </c>
      <c r="M16" s="9">
        <v>76791</v>
      </c>
      <c r="N16" s="9">
        <v>58537</v>
      </c>
      <c r="O16" s="2">
        <v>2331</v>
      </c>
      <c r="P16" s="2">
        <v>12520</v>
      </c>
      <c r="Q16" s="2">
        <v>80415</v>
      </c>
      <c r="R16" s="2">
        <v>84076</v>
      </c>
      <c r="S16" s="21">
        <v>164491</v>
      </c>
      <c r="T16" s="2">
        <v>76495</v>
      </c>
      <c r="U16" s="2">
        <v>936541</v>
      </c>
      <c r="V16" s="2">
        <v>125750</v>
      </c>
      <c r="W16" s="2">
        <v>1138786</v>
      </c>
      <c r="X16" s="13">
        <v>1.24</v>
      </c>
      <c r="Y16" s="18">
        <v>1.113</v>
      </c>
      <c r="Z16" s="13">
        <v>1.182</v>
      </c>
      <c r="AA16" s="13">
        <v>0.983</v>
      </c>
      <c r="AB16" s="13">
        <v>0.859</v>
      </c>
      <c r="AC16" s="13">
        <v>0.778</v>
      </c>
      <c r="AD16" s="2">
        <v>7846943</v>
      </c>
      <c r="AE16" s="4">
        <v>80489</v>
      </c>
    </row>
    <row r="17" spans="1:31" ht="10.5" customHeight="1">
      <c r="A17" s="40" t="s">
        <v>24</v>
      </c>
      <c r="B17" s="2">
        <v>1071</v>
      </c>
      <c r="C17" s="2">
        <v>11251</v>
      </c>
      <c r="D17" s="2">
        <v>63724</v>
      </c>
      <c r="E17" s="2">
        <v>56733</v>
      </c>
      <c r="F17" s="2">
        <v>3081</v>
      </c>
      <c r="G17" s="9">
        <v>16375</v>
      </c>
      <c r="H17" s="2">
        <f>SUM(B17,D17,F17)</f>
        <v>67876</v>
      </c>
      <c r="I17" s="2">
        <f>SUM(C17,E17,G17)</f>
        <v>84359</v>
      </c>
      <c r="J17" s="2">
        <f>SUM(H17:I17)</f>
        <v>152235</v>
      </c>
      <c r="K17" s="2">
        <v>1290</v>
      </c>
      <c r="L17" s="2">
        <v>10205</v>
      </c>
      <c r="M17" s="9">
        <v>62464</v>
      </c>
      <c r="N17" s="9">
        <v>45213</v>
      </c>
      <c r="O17" s="2">
        <v>2335</v>
      </c>
      <c r="P17" s="2">
        <v>10583</v>
      </c>
      <c r="Q17" s="2">
        <f aca="true" t="shared" si="5" ref="Q17:R19">SUM(K17,M17,O17)</f>
        <v>66089</v>
      </c>
      <c r="R17" s="2">
        <f t="shared" si="5"/>
        <v>66001</v>
      </c>
      <c r="S17" s="21">
        <f>SUM(Q17:R17)</f>
        <v>132090</v>
      </c>
      <c r="T17" s="2">
        <v>63803</v>
      </c>
      <c r="U17" s="2">
        <v>751648</v>
      </c>
      <c r="V17" s="2">
        <v>110362</v>
      </c>
      <c r="W17" s="2">
        <f>SUM(T17:V17)</f>
        <v>925813</v>
      </c>
      <c r="X17" s="13">
        <v>1.204</v>
      </c>
      <c r="Y17" s="18">
        <v>0.907</v>
      </c>
      <c r="Z17" s="13">
        <v>0.98</v>
      </c>
      <c r="AA17" s="13">
        <v>0.797</v>
      </c>
      <c r="AB17" s="13">
        <v>0.758</v>
      </c>
      <c r="AC17" s="13">
        <v>0.646</v>
      </c>
      <c r="AD17" s="2">
        <v>7370852</v>
      </c>
      <c r="AE17" s="4">
        <v>72956</v>
      </c>
    </row>
    <row r="18" spans="1:31" ht="10.5" customHeight="1">
      <c r="A18" s="40" t="s">
        <v>12</v>
      </c>
      <c r="B18" s="2">
        <v>1181</v>
      </c>
      <c r="C18" s="2">
        <v>11724</v>
      </c>
      <c r="D18" s="2">
        <v>64689</v>
      </c>
      <c r="E18" s="2">
        <v>60819</v>
      </c>
      <c r="F18" s="2">
        <v>3086</v>
      </c>
      <c r="G18" s="9">
        <v>17292</v>
      </c>
      <c r="H18" s="2">
        <f aca="true" t="shared" si="6" ref="H18:I20">SUM(B18,D18,F18)</f>
        <v>68956</v>
      </c>
      <c r="I18" s="2">
        <f t="shared" si="6"/>
        <v>89835</v>
      </c>
      <c r="J18" s="2">
        <f>SUM(H18:I18)</f>
        <v>158791</v>
      </c>
      <c r="K18" s="2">
        <v>1228</v>
      </c>
      <c r="L18" s="2">
        <v>13849</v>
      </c>
      <c r="M18" s="9">
        <v>64289</v>
      </c>
      <c r="N18" s="9">
        <v>52113</v>
      </c>
      <c r="O18" s="2">
        <v>2212</v>
      </c>
      <c r="P18" s="2">
        <v>11611</v>
      </c>
      <c r="Q18" s="2">
        <f t="shared" si="5"/>
        <v>67729</v>
      </c>
      <c r="R18" s="2">
        <f t="shared" si="5"/>
        <v>77573</v>
      </c>
      <c r="S18" s="21">
        <f>SUM(Q18:R18)</f>
        <v>145302</v>
      </c>
      <c r="T18" s="2" t="s">
        <v>45</v>
      </c>
      <c r="U18" s="2" t="s">
        <v>45</v>
      </c>
      <c r="V18" s="2" t="s">
        <v>45</v>
      </c>
      <c r="W18" s="2">
        <v>1190977</v>
      </c>
      <c r="X18" s="13">
        <v>1.04</v>
      </c>
      <c r="Y18" s="18">
        <v>1.181</v>
      </c>
      <c r="Z18" s="13">
        <v>0.994</v>
      </c>
      <c r="AA18" s="13">
        <v>0.857</v>
      </c>
      <c r="AB18" s="13">
        <v>0.717</v>
      </c>
      <c r="AC18" s="13">
        <v>0.671</v>
      </c>
      <c r="AD18" s="2" t="s">
        <v>45</v>
      </c>
      <c r="AE18" s="4" t="s">
        <v>45</v>
      </c>
    </row>
    <row r="19" spans="1:31" ht="10.5" customHeight="1">
      <c r="A19" s="40" t="s">
        <v>22</v>
      </c>
      <c r="B19" s="2">
        <v>1541</v>
      </c>
      <c r="C19" s="2">
        <v>12352</v>
      </c>
      <c r="D19" s="2">
        <v>62800</v>
      </c>
      <c r="E19" s="2">
        <v>63983</v>
      </c>
      <c r="F19" s="2">
        <v>3359</v>
      </c>
      <c r="G19" s="9">
        <v>18548</v>
      </c>
      <c r="H19" s="2">
        <f t="shared" si="6"/>
        <v>67700</v>
      </c>
      <c r="I19" s="2">
        <f t="shared" si="6"/>
        <v>94883</v>
      </c>
      <c r="J19" s="2">
        <f>SUM(H19:I19)</f>
        <v>162583</v>
      </c>
      <c r="K19" s="2">
        <v>1131</v>
      </c>
      <c r="L19" s="2">
        <v>11399</v>
      </c>
      <c r="M19" s="2">
        <v>51566</v>
      </c>
      <c r="N19" s="2">
        <v>41081</v>
      </c>
      <c r="O19" s="2">
        <v>1642</v>
      </c>
      <c r="P19" s="2">
        <v>7615</v>
      </c>
      <c r="Q19" s="2">
        <f t="shared" si="5"/>
        <v>54339</v>
      </c>
      <c r="R19" s="2">
        <f t="shared" si="5"/>
        <v>60095</v>
      </c>
      <c r="S19" s="21">
        <f>SUM(Q19:R19)</f>
        <v>114434</v>
      </c>
      <c r="T19" s="2" t="s">
        <v>45</v>
      </c>
      <c r="U19" s="2" t="s">
        <v>45</v>
      </c>
      <c r="V19" s="2" t="s">
        <v>45</v>
      </c>
      <c r="W19" s="2">
        <v>955411</v>
      </c>
      <c r="X19" s="13">
        <v>0.734</v>
      </c>
      <c r="Y19" s="18">
        <v>0.923</v>
      </c>
      <c r="Z19" s="13">
        <v>0.821</v>
      </c>
      <c r="AA19" s="13">
        <v>0.642</v>
      </c>
      <c r="AB19" s="13">
        <v>0.489</v>
      </c>
      <c r="AC19" s="13">
        <v>0.411</v>
      </c>
      <c r="AD19" s="2" t="s">
        <v>45</v>
      </c>
      <c r="AE19" s="4" t="s">
        <v>45</v>
      </c>
    </row>
    <row r="20" spans="1:31" ht="10.5" customHeight="1">
      <c r="A20" s="41" t="s">
        <v>23</v>
      </c>
      <c r="B20" s="10">
        <v>2026</v>
      </c>
      <c r="C20" s="10">
        <v>14015</v>
      </c>
      <c r="D20" s="10">
        <v>61734</v>
      </c>
      <c r="E20" s="10">
        <v>64505</v>
      </c>
      <c r="F20" s="10">
        <v>3458</v>
      </c>
      <c r="G20" s="47">
        <v>18688</v>
      </c>
      <c r="H20" s="10">
        <f t="shared" si="6"/>
        <v>67218</v>
      </c>
      <c r="I20" s="10">
        <f t="shared" si="6"/>
        <v>97208</v>
      </c>
      <c r="J20" s="10">
        <f>SUM(H20:I20)</f>
        <v>164426</v>
      </c>
      <c r="K20" s="10">
        <v>2007</v>
      </c>
      <c r="L20" s="10">
        <v>15693</v>
      </c>
      <c r="M20" s="10">
        <v>64737</v>
      </c>
      <c r="N20" s="10">
        <v>53244</v>
      </c>
      <c r="O20" s="10">
        <v>2960</v>
      </c>
      <c r="P20" s="47">
        <v>13082</v>
      </c>
      <c r="Q20" s="10">
        <f>SUM(K20,M20,O20)</f>
        <v>69704</v>
      </c>
      <c r="R20" s="10">
        <v>86019</v>
      </c>
      <c r="S20" s="48">
        <f>SUM(Q20:R20)</f>
        <v>155723</v>
      </c>
      <c r="T20" s="10" t="s">
        <v>45</v>
      </c>
      <c r="U20" s="10" t="s">
        <v>45</v>
      </c>
      <c r="V20" s="10" t="s">
        <v>45</v>
      </c>
      <c r="W20" s="10">
        <v>1095750</v>
      </c>
      <c r="X20" s="45">
        <v>1.022</v>
      </c>
      <c r="Y20" s="46">
        <v>1.12</v>
      </c>
      <c r="Z20" s="45">
        <v>1.049</v>
      </c>
      <c r="AA20" s="45">
        <v>0.825</v>
      </c>
      <c r="AB20" s="45">
        <v>0.856</v>
      </c>
      <c r="AC20" s="45">
        <v>0.7</v>
      </c>
      <c r="AD20" s="10" t="s">
        <v>45</v>
      </c>
      <c r="AE20" s="19" t="s">
        <v>45</v>
      </c>
    </row>
  </sheetData>
  <mergeCells count="24">
    <mergeCell ref="D3:E3"/>
    <mergeCell ref="F3:G3"/>
    <mergeCell ref="H3:J3"/>
    <mergeCell ref="A2:A5"/>
    <mergeCell ref="Z3:AA3"/>
    <mergeCell ref="AB3:AC3"/>
    <mergeCell ref="B1:I1"/>
    <mergeCell ref="K2:S2"/>
    <mergeCell ref="K3:L3"/>
    <mergeCell ref="M3:N3"/>
    <mergeCell ref="O3:P3"/>
    <mergeCell ref="Q3:S3"/>
    <mergeCell ref="B2:J2"/>
    <mergeCell ref="B3:C3"/>
    <mergeCell ref="AD3:AD4"/>
    <mergeCell ref="AE3:AE4"/>
    <mergeCell ref="T2:W2"/>
    <mergeCell ref="X2:AC2"/>
    <mergeCell ref="AD2:AE2"/>
    <mergeCell ref="T3:T4"/>
    <mergeCell ref="U3:U4"/>
    <mergeCell ref="V3:V4"/>
    <mergeCell ref="W3:W4"/>
    <mergeCell ref="X3:Y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2001-10-31T07:15:15Z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