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1-04-069F" sheetId="1" r:id="rId1"/>
  </sheets>
  <definedNames>
    <definedName name="_xlnm.Print_Titles" localSheetId="0">'M41-04-069F'!$A:$A</definedName>
  </definedNames>
  <calcPr fullCalcOnLoad="1"/>
</workbook>
</file>

<file path=xl/sharedStrings.xml><?xml version="1.0" encoding="utf-8"?>
<sst xmlns="http://schemas.openxmlformats.org/spreadsheetml/2006/main" count="85" uniqueCount="42">
  <si>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</si>
  <si>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</si>
  <si>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</si>
  <si>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</si>
  <si>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</si>
  <si>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</si>
  <si>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</si>
  <si>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</si>
  <si>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</si>
  <si>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３５年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</si>
  <si>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</si>
  <si>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</si>
  <si>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</si>
  <si>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</si>
  <si>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</si>
  <si>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</si>
  <si>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</si>
  <si>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</si>
  <si>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</si>
  <si>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</si>
  <si>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</si>
  <si>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</si>
  <si>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</si>
  <si>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</si>
  <si>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</si>
  <si>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</si>
  <si>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</si>
  <si>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</si>
  <si>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</si>
  <si>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</si>
  <si>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</si>
  <si>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</si>
  <si>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</si>
  <si>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</si>
  <si>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３８年</t>
  </si>
  <si>
    <t>３９年</t>
  </si>
  <si>
    <t>４０年</t>
  </si>
  <si>
    <t>石　　　</t>
  </si>
  <si>
    <t>一戸平均
産額</t>
  </si>
  <si>
    <t>第６９　夏蚕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</si>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</sst>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0" fontId="3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I1">
      <selection activeCell="U14" sqref="U1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0" customFormat="1" ht="12" customHeight="1">
      <c r="A1" s="19" t="s">
        <v>3</v>
      </c>
      <c r="B1" s="39" t="s">
        <v>39</v>
      </c>
      <c r="C1" s="39"/>
      <c r="D1" s="39"/>
      <c r="E1" s="39"/>
      <c r="F1" s="39"/>
      <c r="G1" s="39"/>
      <c r="H1" s="39"/>
      <c r="I1" s="20" t="s">
        <v>4</v>
      </c>
      <c r="J1" s="11"/>
    </row>
    <row r="2" spans="1:20" ht="10.5" customHeight="1">
      <c r="A2" s="36" t="s">
        <v>0</v>
      </c>
      <c r="B2" s="40" t="s">
        <v>18</v>
      </c>
      <c r="C2" s="40" t="s">
        <v>19</v>
      </c>
      <c r="D2" s="43"/>
      <c r="E2" s="44"/>
      <c r="F2" s="40" t="s">
        <v>25</v>
      </c>
      <c r="G2" s="44"/>
      <c r="H2" s="47" t="s">
        <v>22</v>
      </c>
      <c r="I2" s="48"/>
      <c r="J2" s="55" t="s">
        <v>31</v>
      </c>
      <c r="K2" s="55"/>
      <c r="L2" s="55"/>
      <c r="M2" s="55"/>
      <c r="N2" s="55"/>
      <c r="O2" s="55"/>
      <c r="P2" s="55"/>
      <c r="Q2" s="55"/>
      <c r="R2" s="55"/>
      <c r="S2" s="56"/>
      <c r="T2" s="51" t="s">
        <v>38</v>
      </c>
    </row>
    <row r="3" spans="1:20" ht="10.5" customHeight="1">
      <c r="A3" s="37"/>
      <c r="B3" s="41"/>
      <c r="C3" s="42"/>
      <c r="D3" s="45"/>
      <c r="E3" s="46"/>
      <c r="F3" s="42"/>
      <c r="G3" s="46"/>
      <c r="H3" s="49"/>
      <c r="I3" s="50"/>
      <c r="J3" s="53" t="s">
        <v>26</v>
      </c>
      <c r="K3" s="53"/>
      <c r="L3" s="53" t="s">
        <v>27</v>
      </c>
      <c r="M3" s="53"/>
      <c r="N3" s="53" t="s">
        <v>28</v>
      </c>
      <c r="O3" s="53"/>
      <c r="P3" s="53" t="s">
        <v>29</v>
      </c>
      <c r="Q3" s="53"/>
      <c r="R3" s="53" t="s">
        <v>30</v>
      </c>
      <c r="S3" s="54"/>
      <c r="T3" s="52"/>
    </row>
    <row r="4" spans="1:20" ht="10.5" customHeight="1">
      <c r="A4" s="37"/>
      <c r="B4" s="42"/>
      <c r="C4" s="23" t="s">
        <v>20</v>
      </c>
      <c r="D4" s="24" t="s">
        <v>21</v>
      </c>
      <c r="E4" s="24" t="s">
        <v>30</v>
      </c>
      <c r="F4" s="25" t="s">
        <v>23</v>
      </c>
      <c r="G4" s="26" t="s">
        <v>24</v>
      </c>
      <c r="H4" s="26" t="s">
        <v>23</v>
      </c>
      <c r="I4" s="25" t="s">
        <v>24</v>
      </c>
      <c r="J4" s="21" t="s">
        <v>23</v>
      </c>
      <c r="K4" s="21" t="s">
        <v>24</v>
      </c>
      <c r="L4" s="21" t="s">
        <v>23</v>
      </c>
      <c r="M4" s="21" t="s">
        <v>24</v>
      </c>
      <c r="N4" s="21" t="s">
        <v>23</v>
      </c>
      <c r="O4" s="21" t="s">
        <v>24</v>
      </c>
      <c r="P4" s="21" t="s">
        <v>23</v>
      </c>
      <c r="Q4" s="21" t="s">
        <v>24</v>
      </c>
      <c r="R4" s="21" t="s">
        <v>23</v>
      </c>
      <c r="S4" s="22" t="s">
        <v>24</v>
      </c>
      <c r="T4" s="52"/>
    </row>
    <row r="5" spans="1:22" ht="10.5" customHeight="1">
      <c r="A5" s="38"/>
      <c r="B5" s="27"/>
      <c r="C5" s="27"/>
      <c r="D5" s="27"/>
      <c r="E5" s="27"/>
      <c r="F5" s="27" t="s">
        <v>32</v>
      </c>
      <c r="G5" s="27" t="s">
        <v>2</v>
      </c>
      <c r="H5" s="27" t="s">
        <v>7</v>
      </c>
      <c r="I5" s="27" t="s">
        <v>2</v>
      </c>
      <c r="J5" s="27" t="s">
        <v>8</v>
      </c>
      <c r="K5" s="27" t="s">
        <v>2</v>
      </c>
      <c r="L5" s="27" t="s">
        <v>8</v>
      </c>
      <c r="M5" s="27" t="s">
        <v>2</v>
      </c>
      <c r="N5" s="27" t="s">
        <v>8</v>
      </c>
      <c r="O5" s="27" t="s">
        <v>2</v>
      </c>
      <c r="P5" s="27" t="s">
        <v>8</v>
      </c>
      <c r="Q5" s="27" t="s">
        <v>2</v>
      </c>
      <c r="R5" s="27" t="s">
        <v>8</v>
      </c>
      <c r="S5" s="28" t="s">
        <v>2</v>
      </c>
      <c r="T5" s="29" t="s">
        <v>37</v>
      </c>
      <c r="U5" s="8"/>
      <c r="V5" s="8"/>
    </row>
    <row r="6" spans="1:20" ht="10.5" customHeight="1">
      <c r="A6" s="30" t="s">
        <v>10</v>
      </c>
      <c r="B6" s="4">
        <v>95</v>
      </c>
      <c r="C6" s="2" t="s">
        <v>40</v>
      </c>
      <c r="D6" s="2">
        <v>96</v>
      </c>
      <c r="E6" s="2">
        <f>SUM(C6:D6)</f>
        <v>96</v>
      </c>
      <c r="F6" s="4">
        <v>24</v>
      </c>
      <c r="G6" s="4">
        <v>26</v>
      </c>
      <c r="H6" s="4">
        <v>1140</v>
      </c>
      <c r="I6" s="4">
        <v>171</v>
      </c>
      <c r="J6" s="6">
        <v>9</v>
      </c>
      <c r="K6" s="6">
        <v>373</v>
      </c>
      <c r="L6" s="6">
        <v>0</v>
      </c>
      <c r="M6" s="6">
        <v>4</v>
      </c>
      <c r="N6" s="2" t="s">
        <v>40</v>
      </c>
      <c r="O6" s="8" t="s">
        <v>40</v>
      </c>
      <c r="P6" s="6">
        <v>0</v>
      </c>
      <c r="Q6" s="6">
        <v>3</v>
      </c>
      <c r="R6" s="6">
        <f>SUM(J6,L6,N6,P6)</f>
        <v>9</v>
      </c>
      <c r="S6" s="12">
        <f>SUM(K6,M6,O6,Q6)</f>
        <v>380</v>
      </c>
      <c r="T6" s="14">
        <v>0.947</v>
      </c>
    </row>
    <row r="7" spans="1:20" ht="10.5" customHeight="1">
      <c r="A7" s="31" t="s">
        <v>11</v>
      </c>
      <c r="B7" s="2">
        <v>1213</v>
      </c>
      <c r="C7" s="2">
        <v>307</v>
      </c>
      <c r="D7" s="2">
        <v>2002</v>
      </c>
      <c r="E7" s="2">
        <f aca="true" t="shared" si="0" ref="E7:E14">SUM(C7:D7)</f>
        <v>2309</v>
      </c>
      <c r="F7" s="2">
        <v>556</v>
      </c>
      <c r="G7" s="2">
        <v>810</v>
      </c>
      <c r="H7" s="2">
        <v>54439</v>
      </c>
      <c r="I7" s="2">
        <v>6555</v>
      </c>
      <c r="J7" s="6">
        <v>367</v>
      </c>
      <c r="K7" s="6">
        <v>14648</v>
      </c>
      <c r="L7" s="6">
        <v>6</v>
      </c>
      <c r="M7" s="6">
        <v>75</v>
      </c>
      <c r="N7" s="2">
        <v>3</v>
      </c>
      <c r="O7" s="1">
        <v>16</v>
      </c>
      <c r="P7" s="6">
        <v>16</v>
      </c>
      <c r="Q7" s="6">
        <v>229</v>
      </c>
      <c r="R7" s="6">
        <f aca="true" t="shared" si="1" ref="R7:R13">SUM(J7,L7,N7,P7)</f>
        <v>392</v>
      </c>
      <c r="S7" s="12">
        <f aca="true" t="shared" si="2" ref="S7:S13">SUM(K7,M7,O7,Q7)</f>
        <v>14968</v>
      </c>
      <c r="T7" s="14">
        <v>0.323</v>
      </c>
    </row>
    <row r="8" spans="1:20" ht="10.5" customHeight="1">
      <c r="A8" s="31" t="s">
        <v>12</v>
      </c>
      <c r="B8" s="2">
        <v>6829</v>
      </c>
      <c r="C8" s="2">
        <v>4029</v>
      </c>
      <c r="D8" s="2">
        <v>7975</v>
      </c>
      <c r="E8" s="2">
        <f t="shared" si="0"/>
        <v>12004</v>
      </c>
      <c r="F8" s="2">
        <v>4574</v>
      </c>
      <c r="G8" s="2">
        <v>5605</v>
      </c>
      <c r="H8" s="2">
        <v>427691</v>
      </c>
      <c r="I8" s="2">
        <v>47334</v>
      </c>
      <c r="J8" s="6">
        <v>2550</v>
      </c>
      <c r="K8" s="6">
        <v>105547</v>
      </c>
      <c r="L8" s="6">
        <v>356</v>
      </c>
      <c r="M8" s="6">
        <v>5125</v>
      </c>
      <c r="N8" s="2">
        <v>35</v>
      </c>
      <c r="O8" s="1">
        <v>273</v>
      </c>
      <c r="P8" s="6">
        <v>119</v>
      </c>
      <c r="Q8" s="6">
        <v>1846</v>
      </c>
      <c r="R8" s="6">
        <f t="shared" si="1"/>
        <v>3060</v>
      </c>
      <c r="S8" s="12">
        <f t="shared" si="2"/>
        <v>112791</v>
      </c>
      <c r="T8" s="14">
        <v>0.448</v>
      </c>
    </row>
    <row r="9" spans="1:20" ht="10.5" customHeight="1">
      <c r="A9" s="31" t="s">
        <v>13</v>
      </c>
      <c r="B9" s="2">
        <v>3421</v>
      </c>
      <c r="C9" s="2">
        <v>1803</v>
      </c>
      <c r="D9" s="2">
        <v>4183</v>
      </c>
      <c r="E9" s="2">
        <f t="shared" si="0"/>
        <v>5986</v>
      </c>
      <c r="F9" s="2">
        <v>1638</v>
      </c>
      <c r="G9" s="2">
        <v>1845</v>
      </c>
      <c r="H9" s="2">
        <v>145208</v>
      </c>
      <c r="I9" s="2">
        <v>14280</v>
      </c>
      <c r="J9" s="6">
        <v>778</v>
      </c>
      <c r="K9" s="6">
        <v>32157</v>
      </c>
      <c r="L9" s="6">
        <v>75</v>
      </c>
      <c r="M9" s="6">
        <v>1634</v>
      </c>
      <c r="N9" s="2">
        <v>7</v>
      </c>
      <c r="O9" s="6">
        <v>39</v>
      </c>
      <c r="P9" s="6">
        <v>49</v>
      </c>
      <c r="Q9" s="6">
        <v>760</v>
      </c>
      <c r="R9" s="6">
        <f t="shared" si="1"/>
        <v>909</v>
      </c>
      <c r="S9" s="12">
        <f t="shared" si="2"/>
        <v>34590</v>
      </c>
      <c r="T9" s="14">
        <v>0.266</v>
      </c>
    </row>
    <row r="10" spans="1:20" ht="10.5" customHeight="1">
      <c r="A10" s="31" t="s">
        <v>14</v>
      </c>
      <c r="B10" s="2">
        <v>731</v>
      </c>
      <c r="C10" s="2">
        <v>173</v>
      </c>
      <c r="D10" s="2">
        <v>615</v>
      </c>
      <c r="E10" s="2">
        <f t="shared" si="0"/>
        <v>788</v>
      </c>
      <c r="F10" s="2">
        <v>221</v>
      </c>
      <c r="G10" s="2">
        <v>283</v>
      </c>
      <c r="H10" s="2">
        <v>16491</v>
      </c>
      <c r="I10" s="2">
        <v>2305</v>
      </c>
      <c r="J10" s="6">
        <v>104</v>
      </c>
      <c r="K10" s="6">
        <v>3977</v>
      </c>
      <c r="L10" s="6">
        <v>11</v>
      </c>
      <c r="M10" s="6">
        <v>134</v>
      </c>
      <c r="N10" s="2" t="s">
        <v>41</v>
      </c>
      <c r="O10" s="2" t="s">
        <v>41</v>
      </c>
      <c r="P10" s="6">
        <v>8</v>
      </c>
      <c r="Q10" s="6">
        <v>128</v>
      </c>
      <c r="R10" s="6">
        <f t="shared" si="1"/>
        <v>123</v>
      </c>
      <c r="S10" s="12">
        <f t="shared" si="2"/>
        <v>4239</v>
      </c>
      <c r="T10" s="14">
        <v>0.168</v>
      </c>
    </row>
    <row r="11" spans="1:20" ht="10.5" customHeight="1">
      <c r="A11" s="31" t="s">
        <v>15</v>
      </c>
      <c r="B11" s="2">
        <v>635</v>
      </c>
      <c r="C11" s="2">
        <v>240</v>
      </c>
      <c r="D11" s="2">
        <v>754</v>
      </c>
      <c r="E11" s="2">
        <f t="shared" si="0"/>
        <v>994</v>
      </c>
      <c r="F11" s="2">
        <v>277</v>
      </c>
      <c r="G11" s="2">
        <v>412</v>
      </c>
      <c r="H11" s="2">
        <v>21119</v>
      </c>
      <c r="I11" s="2">
        <v>3365</v>
      </c>
      <c r="J11" s="6">
        <v>115</v>
      </c>
      <c r="K11" s="6">
        <v>4407</v>
      </c>
      <c r="L11" s="6">
        <v>19</v>
      </c>
      <c r="M11" s="6">
        <v>326</v>
      </c>
      <c r="N11" s="6">
        <v>1</v>
      </c>
      <c r="O11" s="6">
        <v>6</v>
      </c>
      <c r="P11" s="6">
        <v>12</v>
      </c>
      <c r="Q11" s="6">
        <v>132</v>
      </c>
      <c r="R11" s="6">
        <f t="shared" si="1"/>
        <v>147</v>
      </c>
      <c r="S11" s="12">
        <f t="shared" si="2"/>
        <v>4871</v>
      </c>
      <c r="T11" s="14">
        <v>0.231</v>
      </c>
    </row>
    <row r="12" spans="1:20" ht="10.5" customHeight="1">
      <c r="A12" s="31" t="s">
        <v>16</v>
      </c>
      <c r="B12" s="2">
        <v>2175</v>
      </c>
      <c r="C12" s="2">
        <v>753</v>
      </c>
      <c r="D12" s="2">
        <v>2548</v>
      </c>
      <c r="E12" s="2">
        <f t="shared" si="0"/>
        <v>3301</v>
      </c>
      <c r="F12" s="2">
        <v>915</v>
      </c>
      <c r="G12" s="2">
        <v>1281</v>
      </c>
      <c r="H12" s="2">
        <v>81816</v>
      </c>
      <c r="I12" s="2">
        <v>8397</v>
      </c>
      <c r="J12" s="6">
        <v>429</v>
      </c>
      <c r="K12" s="6">
        <v>16627</v>
      </c>
      <c r="L12" s="6">
        <v>41</v>
      </c>
      <c r="M12" s="6">
        <v>555</v>
      </c>
      <c r="N12" s="6">
        <v>4</v>
      </c>
      <c r="O12" s="6">
        <v>31</v>
      </c>
      <c r="P12" s="6">
        <v>38</v>
      </c>
      <c r="Q12" s="6">
        <v>424</v>
      </c>
      <c r="R12" s="6">
        <f t="shared" si="1"/>
        <v>512</v>
      </c>
      <c r="S12" s="12">
        <f t="shared" si="2"/>
        <v>17637</v>
      </c>
      <c r="T12" s="14">
        <v>0.235</v>
      </c>
    </row>
    <row r="13" spans="1:20" ht="10.5" customHeight="1">
      <c r="A13" s="31" t="s">
        <v>17</v>
      </c>
      <c r="B13" s="2">
        <v>1584</v>
      </c>
      <c r="C13" s="2">
        <v>562</v>
      </c>
      <c r="D13" s="2">
        <v>1785</v>
      </c>
      <c r="E13" s="2">
        <f t="shared" si="0"/>
        <v>2347</v>
      </c>
      <c r="F13" s="2">
        <v>713</v>
      </c>
      <c r="G13" s="2">
        <v>927</v>
      </c>
      <c r="H13" s="2">
        <v>82654</v>
      </c>
      <c r="I13" s="2">
        <v>8265</v>
      </c>
      <c r="J13" s="6">
        <v>490</v>
      </c>
      <c r="K13" s="6">
        <v>18051</v>
      </c>
      <c r="L13" s="6">
        <v>60</v>
      </c>
      <c r="M13" s="6">
        <v>1204</v>
      </c>
      <c r="N13" s="6">
        <v>11</v>
      </c>
      <c r="O13" s="6">
        <v>112</v>
      </c>
      <c r="P13" s="6">
        <v>32</v>
      </c>
      <c r="Q13" s="6">
        <v>384</v>
      </c>
      <c r="R13" s="6">
        <f t="shared" si="1"/>
        <v>593</v>
      </c>
      <c r="S13" s="12">
        <f t="shared" si="2"/>
        <v>19751</v>
      </c>
      <c r="T13" s="14">
        <v>0.374</v>
      </c>
    </row>
    <row r="14" spans="1:20" ht="10.5" customHeight="1">
      <c r="A14" s="32" t="s">
        <v>1</v>
      </c>
      <c r="B14" s="9">
        <f>SUM(B6:B13)</f>
        <v>16683</v>
      </c>
      <c r="C14" s="9">
        <f>SUM(C6:C13)</f>
        <v>7867</v>
      </c>
      <c r="D14" s="9">
        <f>SUM(D6:D13)</f>
        <v>19958</v>
      </c>
      <c r="E14" s="13">
        <f t="shared" si="0"/>
        <v>27825</v>
      </c>
      <c r="F14" s="9">
        <f>SUM(F6,F7,F8,F9,F10,F11,F12,F13)</f>
        <v>8918</v>
      </c>
      <c r="G14" s="9">
        <f>SUM(G6:G13)</f>
        <v>11189</v>
      </c>
      <c r="H14" s="9">
        <f>SUM(H6,H7,H8,H9,H10,H11,H12,H13)</f>
        <v>830558</v>
      </c>
      <c r="I14" s="9">
        <f>SUM(I6,I7,I8,I9,I10,I11,I12,I13)</f>
        <v>90672</v>
      </c>
      <c r="J14" s="9">
        <f aca="true" t="shared" si="3" ref="J14:R14">SUM(J6:J13)</f>
        <v>4842</v>
      </c>
      <c r="K14" s="9">
        <f t="shared" si="3"/>
        <v>195787</v>
      </c>
      <c r="L14" s="9">
        <f t="shared" si="3"/>
        <v>568</v>
      </c>
      <c r="M14" s="9">
        <f t="shared" si="3"/>
        <v>9057</v>
      </c>
      <c r="N14" s="9">
        <f t="shared" si="3"/>
        <v>61</v>
      </c>
      <c r="O14" s="9">
        <f t="shared" si="3"/>
        <v>477</v>
      </c>
      <c r="P14" s="9">
        <f t="shared" si="3"/>
        <v>274</v>
      </c>
      <c r="Q14" s="9">
        <f t="shared" si="3"/>
        <v>3906</v>
      </c>
      <c r="R14" s="18">
        <f t="shared" si="3"/>
        <v>5745</v>
      </c>
      <c r="S14" s="18">
        <f>SUM(S6,S7,S8,S9,S10,S11,S12,S13)</f>
        <v>209227</v>
      </c>
      <c r="T14" s="15">
        <v>0.344</v>
      </c>
    </row>
    <row r="15" spans="1:20" ht="10.5" customHeight="1">
      <c r="A15" s="33" t="s">
        <v>36</v>
      </c>
      <c r="B15" s="5">
        <v>20148</v>
      </c>
      <c r="C15" s="5">
        <v>8516</v>
      </c>
      <c r="D15" s="5">
        <v>22743</v>
      </c>
      <c r="E15" s="5">
        <f>SUM(C15:D15)</f>
        <v>31259</v>
      </c>
      <c r="F15" s="5">
        <v>10510</v>
      </c>
      <c r="G15" s="5">
        <v>13005</v>
      </c>
      <c r="H15" s="5">
        <v>970300</v>
      </c>
      <c r="I15" s="5">
        <v>191622</v>
      </c>
      <c r="J15" s="5">
        <v>5934</v>
      </c>
      <c r="K15" s="5">
        <v>273126</v>
      </c>
      <c r="L15" s="5">
        <v>723</v>
      </c>
      <c r="M15" s="5">
        <v>13271</v>
      </c>
      <c r="N15" s="5">
        <v>96</v>
      </c>
      <c r="O15" s="5">
        <v>938</v>
      </c>
      <c r="P15" s="5">
        <v>359</v>
      </c>
      <c r="Q15" s="5">
        <v>6391</v>
      </c>
      <c r="R15" s="6">
        <f>SUM(J15,L15,N15,P15)</f>
        <v>7112</v>
      </c>
      <c r="S15" s="6">
        <f>SUM(K15,M15,O15,Q15)</f>
        <v>293726</v>
      </c>
      <c r="T15" s="16">
        <v>0.253</v>
      </c>
    </row>
    <row r="16" spans="1:20" ht="10.5" customHeight="1">
      <c r="A16" s="34" t="s">
        <v>35</v>
      </c>
      <c r="B16" s="6">
        <v>18146</v>
      </c>
      <c r="C16" s="6">
        <v>8242</v>
      </c>
      <c r="D16" s="6">
        <v>20049</v>
      </c>
      <c r="E16" s="6">
        <f>SUM(C16:D16)</f>
        <v>28291</v>
      </c>
      <c r="F16" s="6">
        <v>9865</v>
      </c>
      <c r="G16" s="6">
        <v>11429</v>
      </c>
      <c r="H16" s="6">
        <v>762047</v>
      </c>
      <c r="I16" s="6">
        <v>85310</v>
      </c>
      <c r="J16" s="6">
        <v>4245</v>
      </c>
      <c r="K16" s="6">
        <v>190635</v>
      </c>
      <c r="L16" s="6">
        <v>447</v>
      </c>
      <c r="M16" s="6">
        <v>7595</v>
      </c>
      <c r="N16" s="2">
        <v>64</v>
      </c>
      <c r="O16" s="6">
        <v>639</v>
      </c>
      <c r="P16" s="6">
        <v>257</v>
      </c>
      <c r="Q16" s="6">
        <v>3820</v>
      </c>
      <c r="R16" s="6">
        <f>SUM(J16,L16,N16,P16)</f>
        <v>5013</v>
      </c>
      <c r="S16" s="6">
        <v>202699</v>
      </c>
      <c r="T16" s="14">
        <v>0.276</v>
      </c>
    </row>
    <row r="17" spans="1:20" ht="10.5" customHeight="1">
      <c r="A17" s="31" t="s">
        <v>34</v>
      </c>
      <c r="B17" s="6">
        <v>20609</v>
      </c>
      <c r="C17" s="6">
        <v>10165</v>
      </c>
      <c r="D17" s="6">
        <v>22189</v>
      </c>
      <c r="E17" s="6">
        <f>SUM(C17:D17)</f>
        <v>32354</v>
      </c>
      <c r="F17" s="6">
        <v>10541</v>
      </c>
      <c r="G17" s="6">
        <v>11148</v>
      </c>
      <c r="H17" s="6">
        <v>718378</v>
      </c>
      <c r="I17" s="6">
        <v>73592</v>
      </c>
      <c r="J17" s="6">
        <v>3505</v>
      </c>
      <c r="K17" s="6">
        <v>149032</v>
      </c>
      <c r="L17" s="6">
        <v>414</v>
      </c>
      <c r="M17" s="6">
        <v>6076</v>
      </c>
      <c r="N17" s="2">
        <v>79</v>
      </c>
      <c r="O17" s="6">
        <v>862</v>
      </c>
      <c r="P17" s="6">
        <v>307</v>
      </c>
      <c r="Q17" s="6">
        <v>4966</v>
      </c>
      <c r="R17" s="6">
        <v>4242</v>
      </c>
      <c r="S17" s="6">
        <f>SUM(K17,M17,O17,Q17)</f>
        <v>160936</v>
      </c>
      <c r="T17" s="14">
        <v>0.206</v>
      </c>
    </row>
    <row r="18" spans="1:20" ht="10.5" customHeight="1">
      <c r="A18" s="31" t="s">
        <v>5</v>
      </c>
      <c r="B18" s="6">
        <v>21431</v>
      </c>
      <c r="C18" s="2" t="s">
        <v>33</v>
      </c>
      <c r="D18" s="2" t="s">
        <v>33</v>
      </c>
      <c r="E18" s="2" t="s">
        <v>33</v>
      </c>
      <c r="F18" s="2">
        <v>13900</v>
      </c>
      <c r="G18" s="2" t="s">
        <v>33</v>
      </c>
      <c r="H18" s="2" t="s">
        <v>33</v>
      </c>
      <c r="I18" s="2" t="s">
        <v>33</v>
      </c>
      <c r="J18" s="6">
        <v>5175</v>
      </c>
      <c r="K18" s="6">
        <v>198439</v>
      </c>
      <c r="L18" s="6">
        <v>582</v>
      </c>
      <c r="M18" s="6">
        <v>7383</v>
      </c>
      <c r="N18" s="6">
        <v>70</v>
      </c>
      <c r="O18" s="6">
        <v>526</v>
      </c>
      <c r="P18" s="6">
        <v>427</v>
      </c>
      <c r="Q18" s="6">
        <v>3666</v>
      </c>
      <c r="R18" s="6">
        <v>6259</v>
      </c>
      <c r="S18" s="6">
        <v>210010</v>
      </c>
      <c r="T18" s="14">
        <v>0.292</v>
      </c>
    </row>
    <row r="19" spans="1:20" ht="10.5" customHeight="1">
      <c r="A19" s="31" t="s">
        <v>6</v>
      </c>
      <c r="B19" s="6">
        <v>21102</v>
      </c>
      <c r="C19" s="2" t="s">
        <v>33</v>
      </c>
      <c r="D19" s="2" t="s">
        <v>33</v>
      </c>
      <c r="E19" s="2" t="s">
        <v>33</v>
      </c>
      <c r="F19" s="6">
        <v>13719</v>
      </c>
      <c r="G19" s="2" t="s">
        <v>33</v>
      </c>
      <c r="H19" s="2" t="s">
        <v>33</v>
      </c>
      <c r="I19" s="2" t="s">
        <v>33</v>
      </c>
      <c r="J19" s="6">
        <v>4697</v>
      </c>
      <c r="K19" s="6">
        <v>205151</v>
      </c>
      <c r="L19" s="6">
        <v>576</v>
      </c>
      <c r="M19" s="6">
        <v>7885</v>
      </c>
      <c r="N19" s="6">
        <v>68</v>
      </c>
      <c r="O19" s="6">
        <v>635</v>
      </c>
      <c r="P19" s="6">
        <v>317</v>
      </c>
      <c r="Q19" s="6">
        <v>3158</v>
      </c>
      <c r="R19" s="6">
        <v>5657</v>
      </c>
      <c r="S19" s="6">
        <v>216832</v>
      </c>
      <c r="T19" s="14">
        <v>0.268</v>
      </c>
    </row>
    <row r="20" spans="1:20" ht="10.5" customHeight="1">
      <c r="A20" s="35" t="s">
        <v>9</v>
      </c>
      <c r="B20" s="7">
        <v>20247</v>
      </c>
      <c r="C20" s="3" t="s">
        <v>33</v>
      </c>
      <c r="D20" s="3" t="s">
        <v>33</v>
      </c>
      <c r="E20" s="3" t="s">
        <v>33</v>
      </c>
      <c r="F20" s="7">
        <v>13265</v>
      </c>
      <c r="G20" s="3" t="s">
        <v>33</v>
      </c>
      <c r="H20" s="3" t="s">
        <v>33</v>
      </c>
      <c r="I20" s="3" t="s">
        <v>33</v>
      </c>
      <c r="J20" s="7">
        <v>3531</v>
      </c>
      <c r="K20" s="7">
        <v>137311</v>
      </c>
      <c r="L20" s="7">
        <v>472</v>
      </c>
      <c r="M20" s="7">
        <v>6293</v>
      </c>
      <c r="N20" s="7">
        <v>61</v>
      </c>
      <c r="O20" s="7">
        <v>460</v>
      </c>
      <c r="P20" s="7">
        <v>237</v>
      </c>
      <c r="Q20" s="7">
        <v>2069</v>
      </c>
      <c r="R20" s="7">
        <v>4302</v>
      </c>
      <c r="S20" s="7">
        <v>146131</v>
      </c>
      <c r="T20" s="17">
        <v>0.212</v>
      </c>
    </row>
  </sheetData>
  <mergeCells count="13">
    <mergeCell ref="T2:T4"/>
    <mergeCell ref="J3:K3"/>
    <mergeCell ref="L3:M3"/>
    <mergeCell ref="N3:O3"/>
    <mergeCell ref="P3:Q3"/>
    <mergeCell ref="R3:S3"/>
    <mergeCell ref="J2:S2"/>
    <mergeCell ref="A2:A5"/>
    <mergeCell ref="B1:H1"/>
    <mergeCell ref="B2:B4"/>
    <mergeCell ref="C2:E3"/>
    <mergeCell ref="F2:G3"/>
    <mergeCell ref="H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2001-11-02T06:38:10Z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