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3-23-324F" sheetId="1" r:id="rId1"/>
  </sheets>
  <definedNames>
    <definedName name="_xlnm.Print_Titles" localSheetId="0">'M43-23-324F'!$2:$4</definedName>
  </definedNames>
  <calcPr fullCalcOnLoad="1"/>
</workbook>
</file>

<file path=xl/sharedStrings.xml><?xml version="1.0" encoding="utf-8"?>
<sst xmlns="http://schemas.openxmlformats.org/spreadsheetml/2006/main" count="175" uniqueCount="47">
  <si>
    <t>種別</t>
  </si>
  <si>
    <t>人員</t>
  </si>
  <si>
    <t>県</t>
  </si>
  <si>
    <t>知事官房</t>
  </si>
  <si>
    <t>知事</t>
  </si>
  <si>
    <t>属</t>
  </si>
  <si>
    <t>雇</t>
  </si>
  <si>
    <t>事務官</t>
  </si>
  <si>
    <t>技師</t>
  </si>
  <si>
    <t>技手</t>
  </si>
  <si>
    <t>県吏員</t>
  </si>
  <si>
    <t>国費</t>
  </si>
  <si>
    <t>県費</t>
  </si>
  <si>
    <t>警視</t>
  </si>
  <si>
    <t>警部</t>
  </si>
  <si>
    <t>巡査</t>
  </si>
  <si>
    <t>所長</t>
  </si>
  <si>
    <t>書記</t>
  </si>
  <si>
    <t>場長</t>
  </si>
  <si>
    <t>守監</t>
  </si>
  <si>
    <t>農事試験場</t>
  </si>
  <si>
    <t>計</t>
  </si>
  <si>
    <t>官公吏及文書</t>
  </si>
  <si>
    <t>年末現在</t>
  </si>
  <si>
    <t>円</t>
  </si>
  <si>
    <t>-</t>
  </si>
  <si>
    <t>×</t>
  </si>
  <si>
    <t>計</t>
  </si>
  <si>
    <t>▲</t>
  </si>
  <si>
    <t>-</t>
  </si>
  <si>
    <t>事務員</t>
  </si>
  <si>
    <t>×</t>
  </si>
  <si>
    <t>△</t>
  </si>
  <si>
    <t>３９年</t>
  </si>
  <si>
    <t>４０年</t>
  </si>
  <si>
    <t>内務部</t>
  </si>
  <si>
    <t>視学</t>
  </si>
  <si>
    <t>警察部</t>
  </si>
  <si>
    <t>物産陳列場</t>
  </si>
  <si>
    <t>俸給、手当</t>
  </si>
  <si>
    <t>第３２４　県郡市町村官公吏</t>
  </si>
  <si>
    <t>事務官補</t>
  </si>
  <si>
    <t>技手心得</t>
  </si>
  <si>
    <t>４３年</t>
  </si>
  <si>
    <t>４２年</t>
  </si>
  <si>
    <t>４１年</t>
  </si>
  <si>
    <t>測側所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</si>
</sst>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/>
    </xf>
    <xf numFmtId="176" fontId="1" fillId="0" borderId="3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left"/>
    </xf>
    <xf numFmtId="176" fontId="1" fillId="0" borderId="14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left"/>
    </xf>
    <xf numFmtId="176" fontId="1" fillId="0" borderId="20" xfId="0" applyNumberFormat="1" applyFont="1" applyBorder="1" applyAlignment="1">
      <alignment horizontal="left"/>
    </xf>
    <xf numFmtId="176" fontId="1" fillId="0" borderId="21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76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center"/>
    </xf>
    <xf numFmtId="0" fontId="0" fillId="0" borderId="18" xfId="0" applyBorder="1" applyAlignment="1">
      <alignment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 textRotation="255" shrinkToFit="1"/>
    </xf>
    <xf numFmtId="176" fontId="1" fillId="0" borderId="18" xfId="0" applyNumberFormat="1" applyFont="1" applyBorder="1" applyAlignment="1">
      <alignment horizontal="center" vertical="center" textRotation="255" shrinkToFit="1"/>
    </xf>
    <xf numFmtId="176" fontId="1" fillId="0" borderId="15" xfId="0" applyNumberFormat="1" applyFont="1" applyBorder="1" applyAlignment="1">
      <alignment horizontal="center" vertical="center" textRotation="255" shrinkToFit="1"/>
    </xf>
    <xf numFmtId="176" fontId="1" fillId="0" borderId="8" xfId="0" applyNumberFormat="1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27" xfId="0" applyNumberFormat="1" applyFont="1" applyBorder="1" applyAlignment="1">
      <alignment horizontal="center" vertical="center" textRotation="255" wrapText="1"/>
    </xf>
    <xf numFmtId="176" fontId="1" fillId="0" borderId="18" xfId="0" applyNumberFormat="1" applyFont="1" applyBorder="1" applyAlignment="1">
      <alignment horizontal="center" vertical="center" textRotation="255" wrapText="1"/>
    </xf>
    <xf numFmtId="176" fontId="1" fillId="0" borderId="15" xfId="0" applyNumberFormat="1" applyFont="1" applyBorder="1" applyAlignment="1">
      <alignment horizontal="center" vertical="center" textRotation="255" wrapText="1"/>
    </xf>
    <xf numFmtId="176" fontId="1" fillId="0" borderId="27" xfId="0" applyNumberFormat="1" applyFont="1" applyBorder="1" applyAlignment="1">
      <alignment horizontal="center" vertical="center" textRotation="255"/>
    </xf>
    <xf numFmtId="176" fontId="1" fillId="0" borderId="18" xfId="0" applyNumberFormat="1" applyFont="1" applyBorder="1" applyAlignment="1">
      <alignment horizontal="center" vertical="center" textRotation="255"/>
    </xf>
    <xf numFmtId="176" fontId="1" fillId="0" borderId="15" xfId="0" applyNumberFormat="1" applyFont="1" applyBorder="1" applyAlignment="1">
      <alignment horizontal="center" vertical="center" textRotation="255"/>
    </xf>
    <xf numFmtId="176" fontId="1" fillId="0" borderId="28" xfId="0" applyNumberFormat="1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2" width="3.125" style="1" customWidth="1"/>
    <col min="3" max="3" width="3.50390625" style="1" customWidth="1"/>
    <col min="4" max="4" width="5.75390625" style="1" customWidth="1"/>
    <col min="5" max="5" width="2.375" style="1" customWidth="1"/>
    <col min="6" max="6" width="7.625" style="1" customWidth="1"/>
    <col min="7" max="7" width="9.375" style="1" customWidth="1"/>
    <col min="8" max="8" width="2.375" style="1" customWidth="1"/>
    <col min="9" max="9" width="7.625" style="1" customWidth="1"/>
    <col min="10" max="10" width="9.375" style="1" customWidth="1"/>
    <col min="11" max="11" width="2.375" style="1" customWidth="1"/>
    <col min="12" max="12" width="7.625" style="1" customWidth="1"/>
    <col min="13" max="13" width="9.375" style="1" customWidth="1"/>
    <col min="14" max="14" width="2.375" style="1" customWidth="1"/>
    <col min="15" max="15" width="7.625" style="1" customWidth="1"/>
    <col min="16" max="16" width="9.375" style="1" customWidth="1"/>
    <col min="17" max="17" width="2.375" style="1" customWidth="1"/>
    <col min="18" max="18" width="7.625" style="1" customWidth="1"/>
    <col min="19" max="19" width="9.375" style="1" customWidth="1"/>
    <col min="20" max="16384" width="9.125" style="1" customWidth="1"/>
  </cols>
  <sheetData>
    <row r="1" spans="1:19" s="2" customFormat="1" ht="12" customHeight="1">
      <c r="A1" s="3" t="s">
        <v>22</v>
      </c>
      <c r="E1" s="67" t="s">
        <v>40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24" t="s">
        <v>23</v>
      </c>
    </row>
    <row r="2" spans="1:19" s="2" customFormat="1" ht="10.5" customHeight="1">
      <c r="A2" s="87" t="s">
        <v>0</v>
      </c>
      <c r="B2" s="88"/>
      <c r="C2" s="88"/>
      <c r="D2" s="89"/>
      <c r="E2" s="55" t="s">
        <v>43</v>
      </c>
      <c r="F2" s="55"/>
      <c r="G2" s="55"/>
      <c r="H2" s="54" t="s">
        <v>44</v>
      </c>
      <c r="I2" s="55"/>
      <c r="J2" s="85"/>
      <c r="K2" s="54" t="s">
        <v>45</v>
      </c>
      <c r="L2" s="55"/>
      <c r="M2" s="85"/>
      <c r="N2" s="55" t="s">
        <v>34</v>
      </c>
      <c r="O2" s="55"/>
      <c r="P2" s="55"/>
      <c r="Q2" s="54" t="s">
        <v>33</v>
      </c>
      <c r="R2" s="55"/>
      <c r="S2" s="56"/>
    </row>
    <row r="3" spans="1:19" ht="10.5" customHeight="1">
      <c r="A3" s="90"/>
      <c r="B3" s="91"/>
      <c r="C3" s="91"/>
      <c r="D3" s="92"/>
      <c r="E3" s="52" t="s">
        <v>1</v>
      </c>
      <c r="F3" s="53"/>
      <c r="G3" s="33" t="s">
        <v>39</v>
      </c>
      <c r="H3" s="53" t="s">
        <v>1</v>
      </c>
      <c r="I3" s="53"/>
      <c r="J3" s="32" t="s">
        <v>39</v>
      </c>
      <c r="K3" s="53" t="s">
        <v>1</v>
      </c>
      <c r="L3" s="53"/>
      <c r="M3" s="32" t="s">
        <v>39</v>
      </c>
      <c r="N3" s="52" t="s">
        <v>1</v>
      </c>
      <c r="O3" s="53"/>
      <c r="P3" s="33" t="s">
        <v>39</v>
      </c>
      <c r="Q3" s="53" t="s">
        <v>1</v>
      </c>
      <c r="R3" s="53"/>
      <c r="S3" s="30" t="s">
        <v>39</v>
      </c>
    </row>
    <row r="4" spans="1:19" ht="10.5" customHeight="1">
      <c r="A4" s="93"/>
      <c r="B4" s="94"/>
      <c r="C4" s="94"/>
      <c r="D4" s="95"/>
      <c r="E4" s="71"/>
      <c r="F4" s="51"/>
      <c r="G4" s="34" t="s">
        <v>24</v>
      </c>
      <c r="H4" s="51"/>
      <c r="I4" s="51"/>
      <c r="J4" s="37" t="s">
        <v>24</v>
      </c>
      <c r="K4" s="51"/>
      <c r="L4" s="51"/>
      <c r="M4" s="37" t="s">
        <v>24</v>
      </c>
      <c r="N4" s="71"/>
      <c r="O4" s="51"/>
      <c r="P4" s="34" t="s">
        <v>24</v>
      </c>
      <c r="Q4" s="51"/>
      <c r="R4" s="51"/>
      <c r="S4" s="11" t="s">
        <v>24</v>
      </c>
    </row>
    <row r="5" spans="1:19" ht="10.5" customHeight="1">
      <c r="A5" s="75" t="s">
        <v>2</v>
      </c>
      <c r="B5" s="96" t="s">
        <v>3</v>
      </c>
      <c r="C5" s="78" t="s">
        <v>4</v>
      </c>
      <c r="D5" s="103"/>
      <c r="E5" s="4"/>
      <c r="F5" s="14">
        <v>1</v>
      </c>
      <c r="G5" s="4">
        <v>3700</v>
      </c>
      <c r="H5" s="26"/>
      <c r="I5" s="14">
        <v>1</v>
      </c>
      <c r="J5" s="14">
        <v>3600</v>
      </c>
      <c r="K5" s="26"/>
      <c r="L5" s="14">
        <v>1</v>
      </c>
      <c r="M5" s="14">
        <v>3600</v>
      </c>
      <c r="N5" s="4"/>
      <c r="O5" s="14">
        <v>1</v>
      </c>
      <c r="P5" s="4">
        <v>3600</v>
      </c>
      <c r="Q5" s="26"/>
      <c r="R5" s="14">
        <v>1</v>
      </c>
      <c r="S5" s="10">
        <v>3600</v>
      </c>
    </row>
    <row r="6" spans="1:19" ht="10.5" customHeight="1">
      <c r="A6" s="76"/>
      <c r="B6" s="97"/>
      <c r="C6" s="72" t="s">
        <v>5</v>
      </c>
      <c r="D6" s="99"/>
      <c r="E6" s="8"/>
      <c r="F6" s="15">
        <v>4</v>
      </c>
      <c r="G6" s="8">
        <v>1488</v>
      </c>
      <c r="H6" s="25"/>
      <c r="I6" s="15">
        <v>5</v>
      </c>
      <c r="J6" s="15">
        <v>1572</v>
      </c>
      <c r="K6" s="25"/>
      <c r="L6" s="15">
        <v>5</v>
      </c>
      <c r="M6" s="15">
        <v>1548</v>
      </c>
      <c r="N6" s="8"/>
      <c r="O6" s="15">
        <v>5</v>
      </c>
      <c r="P6" s="8">
        <v>1427</v>
      </c>
      <c r="Q6" s="25"/>
      <c r="R6" s="15">
        <v>5</v>
      </c>
      <c r="S6" s="9">
        <v>1343</v>
      </c>
    </row>
    <row r="7" spans="1:19" ht="10.5" customHeight="1">
      <c r="A7" s="76"/>
      <c r="B7" s="97"/>
      <c r="C7" s="104" t="s">
        <v>6</v>
      </c>
      <c r="D7" s="105"/>
      <c r="E7" s="12"/>
      <c r="F7" s="17">
        <v>6</v>
      </c>
      <c r="G7" s="12">
        <v>468</v>
      </c>
      <c r="H7" s="16"/>
      <c r="I7" s="17">
        <v>8</v>
      </c>
      <c r="J7" s="17">
        <v>864</v>
      </c>
      <c r="K7" s="16"/>
      <c r="L7" s="17">
        <v>8</v>
      </c>
      <c r="M7" s="17">
        <v>864</v>
      </c>
      <c r="N7" s="12"/>
      <c r="O7" s="17">
        <v>5</v>
      </c>
      <c r="P7" s="12">
        <v>504</v>
      </c>
      <c r="Q7" s="16"/>
      <c r="R7" s="17">
        <v>7</v>
      </c>
      <c r="S7" s="13">
        <v>756</v>
      </c>
    </row>
    <row r="8" spans="1:19" ht="10.5" customHeight="1">
      <c r="A8" s="76"/>
      <c r="B8" s="98"/>
      <c r="C8" s="104" t="s">
        <v>27</v>
      </c>
      <c r="D8" s="105"/>
      <c r="E8" s="8"/>
      <c r="F8" s="15">
        <f>SUM(F5:F7)</f>
        <v>11</v>
      </c>
      <c r="G8" s="8">
        <f>SUM(G5:G7)</f>
        <v>5656</v>
      </c>
      <c r="H8" s="25"/>
      <c r="I8" s="15">
        <f>SUM(I5:I7)</f>
        <v>14</v>
      </c>
      <c r="J8" s="15">
        <f>SUM(J5:J7)</f>
        <v>6036</v>
      </c>
      <c r="K8" s="25"/>
      <c r="L8" s="15">
        <f>SUM(L5:L7)</f>
        <v>14</v>
      </c>
      <c r="M8" s="15">
        <f>SUM(M5:M7)</f>
        <v>6012</v>
      </c>
      <c r="N8" s="8"/>
      <c r="O8" s="15">
        <f>SUM(O5:O7)</f>
        <v>11</v>
      </c>
      <c r="P8" s="8">
        <f>SUM(P5:P7)</f>
        <v>5531</v>
      </c>
      <c r="Q8" s="25"/>
      <c r="R8" s="15">
        <f>SUM(R5:R7)</f>
        <v>13</v>
      </c>
      <c r="S8" s="9">
        <f>SUM(S5:S7)</f>
        <v>5699</v>
      </c>
    </row>
    <row r="9" spans="1:19" ht="10.5" customHeight="1">
      <c r="A9" s="76"/>
      <c r="B9" s="108" t="s">
        <v>35</v>
      </c>
      <c r="C9" s="78" t="s">
        <v>7</v>
      </c>
      <c r="D9" s="103"/>
      <c r="E9" s="4"/>
      <c r="F9" s="14">
        <v>2</v>
      </c>
      <c r="G9" s="4">
        <v>4700</v>
      </c>
      <c r="H9" s="26"/>
      <c r="I9" s="14">
        <v>2</v>
      </c>
      <c r="J9" s="14">
        <v>3400</v>
      </c>
      <c r="K9" s="26"/>
      <c r="L9" s="14">
        <v>2</v>
      </c>
      <c r="M9" s="14">
        <v>3400</v>
      </c>
      <c r="N9" s="4"/>
      <c r="O9" s="14">
        <v>2</v>
      </c>
      <c r="P9" s="4">
        <v>3200</v>
      </c>
      <c r="Q9" s="26"/>
      <c r="R9" s="14">
        <v>2</v>
      </c>
      <c r="S9" s="10">
        <v>3000</v>
      </c>
    </row>
    <row r="10" spans="1:19" ht="10.5" customHeight="1">
      <c r="A10" s="76"/>
      <c r="B10" s="109"/>
      <c r="C10" s="49" t="s">
        <v>41</v>
      </c>
      <c r="D10" s="50"/>
      <c r="E10" s="8"/>
      <c r="F10" s="15">
        <v>1</v>
      </c>
      <c r="G10" s="8">
        <v>750</v>
      </c>
      <c r="H10" s="25"/>
      <c r="I10" s="15">
        <v>1</v>
      </c>
      <c r="J10" s="15">
        <v>600</v>
      </c>
      <c r="K10" s="25"/>
      <c r="L10" s="22" t="s">
        <v>29</v>
      </c>
      <c r="M10" s="22" t="s">
        <v>29</v>
      </c>
      <c r="N10" s="8"/>
      <c r="O10" s="22" t="s">
        <v>29</v>
      </c>
      <c r="P10" s="31" t="s">
        <v>29</v>
      </c>
      <c r="Q10" s="44"/>
      <c r="R10" s="22" t="s">
        <v>29</v>
      </c>
      <c r="S10" s="7" t="s">
        <v>29</v>
      </c>
    </row>
    <row r="11" spans="1:19" ht="10.5" customHeight="1">
      <c r="A11" s="76"/>
      <c r="B11" s="109"/>
      <c r="C11" s="72" t="s">
        <v>8</v>
      </c>
      <c r="D11" s="99"/>
      <c r="E11" s="8"/>
      <c r="F11" s="15">
        <v>6</v>
      </c>
      <c r="G11" s="8">
        <v>2680</v>
      </c>
      <c r="H11" s="25"/>
      <c r="I11" s="15">
        <v>7</v>
      </c>
      <c r="J11" s="15">
        <v>3180</v>
      </c>
      <c r="K11" s="25"/>
      <c r="L11" s="15">
        <v>7</v>
      </c>
      <c r="M11" s="15">
        <v>4480</v>
      </c>
      <c r="N11" s="8"/>
      <c r="O11" s="15">
        <v>7</v>
      </c>
      <c r="P11" s="8">
        <v>3980</v>
      </c>
      <c r="Q11" s="25"/>
      <c r="R11" s="15">
        <v>6</v>
      </c>
      <c r="S11" s="9">
        <v>5150</v>
      </c>
    </row>
    <row r="12" spans="1:19" ht="10.5" customHeight="1">
      <c r="A12" s="76"/>
      <c r="B12" s="109"/>
      <c r="C12" s="72" t="s">
        <v>5</v>
      </c>
      <c r="D12" s="99"/>
      <c r="E12" s="8"/>
      <c r="F12" s="15">
        <v>40</v>
      </c>
      <c r="G12" s="8">
        <v>14016</v>
      </c>
      <c r="H12" s="25"/>
      <c r="I12" s="15">
        <v>45</v>
      </c>
      <c r="J12" s="15">
        <v>11807</v>
      </c>
      <c r="K12" s="25"/>
      <c r="L12" s="15">
        <v>46</v>
      </c>
      <c r="M12" s="15">
        <v>12371</v>
      </c>
      <c r="N12" s="8"/>
      <c r="O12" s="15">
        <v>49</v>
      </c>
      <c r="P12" s="8">
        <v>13474</v>
      </c>
      <c r="Q12" s="25"/>
      <c r="R12" s="15">
        <v>45</v>
      </c>
      <c r="S12" s="9">
        <v>13307</v>
      </c>
    </row>
    <row r="13" spans="1:19" ht="10.5" customHeight="1">
      <c r="A13" s="76"/>
      <c r="B13" s="109"/>
      <c r="C13" s="72" t="s">
        <v>36</v>
      </c>
      <c r="D13" s="99"/>
      <c r="E13" s="8"/>
      <c r="F13" s="15">
        <v>2</v>
      </c>
      <c r="G13" s="8">
        <v>1380</v>
      </c>
      <c r="H13" s="25"/>
      <c r="I13" s="15">
        <v>2</v>
      </c>
      <c r="J13" s="15">
        <v>1080</v>
      </c>
      <c r="K13" s="25"/>
      <c r="L13" s="15">
        <v>2</v>
      </c>
      <c r="M13" s="15">
        <v>1080</v>
      </c>
      <c r="N13" s="8"/>
      <c r="O13" s="15">
        <v>2</v>
      </c>
      <c r="P13" s="8">
        <v>1080</v>
      </c>
      <c r="Q13" s="25"/>
      <c r="R13" s="15">
        <v>2</v>
      </c>
      <c r="S13" s="9">
        <v>960</v>
      </c>
    </row>
    <row r="14" spans="1:19" ht="10.5" customHeight="1">
      <c r="A14" s="76"/>
      <c r="B14" s="109"/>
      <c r="C14" s="72" t="s">
        <v>9</v>
      </c>
      <c r="D14" s="99"/>
      <c r="E14" s="8"/>
      <c r="F14" s="15">
        <v>21</v>
      </c>
      <c r="G14" s="8">
        <v>5772</v>
      </c>
      <c r="H14" s="25"/>
      <c r="I14" s="15">
        <v>23</v>
      </c>
      <c r="J14" s="15">
        <v>5184</v>
      </c>
      <c r="K14" s="25"/>
      <c r="L14" s="15">
        <v>23</v>
      </c>
      <c r="M14" s="15">
        <v>5280</v>
      </c>
      <c r="N14" s="8"/>
      <c r="O14" s="15">
        <v>20</v>
      </c>
      <c r="P14" s="8">
        <v>4584</v>
      </c>
      <c r="Q14" s="25"/>
      <c r="R14" s="15">
        <v>16</v>
      </c>
      <c r="S14" s="9">
        <v>4163</v>
      </c>
    </row>
    <row r="15" spans="1:19" ht="10.5" customHeight="1">
      <c r="A15" s="76"/>
      <c r="B15" s="109"/>
      <c r="C15" s="72" t="s">
        <v>10</v>
      </c>
      <c r="D15" s="99"/>
      <c r="E15" s="8"/>
      <c r="F15" s="15">
        <v>44</v>
      </c>
      <c r="G15" s="8">
        <v>8502</v>
      </c>
      <c r="H15" s="25"/>
      <c r="I15" s="15">
        <v>48</v>
      </c>
      <c r="J15" s="83">
        <v>9360</v>
      </c>
      <c r="K15" s="25"/>
      <c r="L15" s="15">
        <v>43</v>
      </c>
      <c r="M15" s="15">
        <v>8466</v>
      </c>
      <c r="N15" s="8"/>
      <c r="O15" s="15">
        <v>45</v>
      </c>
      <c r="P15" s="8">
        <v>8984</v>
      </c>
      <c r="Q15" s="25"/>
      <c r="R15" s="15">
        <v>37</v>
      </c>
      <c r="S15" s="9">
        <v>7640</v>
      </c>
    </row>
    <row r="16" spans="1:19" ht="10.5" customHeight="1">
      <c r="A16" s="76"/>
      <c r="B16" s="109"/>
      <c r="C16" s="72"/>
      <c r="D16" s="99"/>
      <c r="E16" s="8"/>
      <c r="F16" s="15"/>
      <c r="G16" s="8"/>
      <c r="H16" s="25" t="s">
        <v>26</v>
      </c>
      <c r="I16" s="15">
        <v>1</v>
      </c>
      <c r="J16" s="83"/>
      <c r="K16" s="25" t="s">
        <v>26</v>
      </c>
      <c r="L16" s="15">
        <v>1</v>
      </c>
      <c r="M16" s="15">
        <v>60</v>
      </c>
      <c r="N16" s="8" t="s">
        <v>26</v>
      </c>
      <c r="O16" s="15">
        <v>1</v>
      </c>
      <c r="P16" s="8">
        <v>60</v>
      </c>
      <c r="Q16" s="25" t="s">
        <v>26</v>
      </c>
      <c r="R16" s="15">
        <v>1</v>
      </c>
      <c r="S16" s="9">
        <v>60</v>
      </c>
    </row>
    <row r="17" spans="1:19" ht="10.5" customHeight="1">
      <c r="A17" s="76"/>
      <c r="B17" s="109"/>
      <c r="C17" s="72" t="s">
        <v>6</v>
      </c>
      <c r="D17" s="50" t="s">
        <v>11</v>
      </c>
      <c r="E17" s="8"/>
      <c r="F17" s="15">
        <v>22</v>
      </c>
      <c r="G17" s="8">
        <v>3240</v>
      </c>
      <c r="H17" s="25"/>
      <c r="I17" s="15">
        <v>25</v>
      </c>
      <c r="J17" s="15">
        <v>3156</v>
      </c>
      <c r="K17" s="25"/>
      <c r="L17" s="15">
        <v>24</v>
      </c>
      <c r="M17" s="15">
        <v>3180</v>
      </c>
      <c r="N17" s="8"/>
      <c r="O17" s="15">
        <v>24</v>
      </c>
      <c r="P17" s="8">
        <v>2928</v>
      </c>
      <c r="Q17" s="25"/>
      <c r="R17" s="15">
        <v>23</v>
      </c>
      <c r="S17" s="9">
        <v>2878</v>
      </c>
    </row>
    <row r="18" spans="1:19" ht="10.5" customHeight="1">
      <c r="A18" s="76"/>
      <c r="B18" s="109"/>
      <c r="C18" s="72"/>
      <c r="D18" s="50" t="s">
        <v>12</v>
      </c>
      <c r="E18" s="8"/>
      <c r="F18" s="15">
        <v>37</v>
      </c>
      <c r="G18" s="8">
        <v>7945</v>
      </c>
      <c r="H18" s="25"/>
      <c r="I18" s="15">
        <v>28</v>
      </c>
      <c r="J18" s="15">
        <v>5816</v>
      </c>
      <c r="K18" s="25"/>
      <c r="L18" s="15">
        <v>32</v>
      </c>
      <c r="M18" s="15">
        <v>6825</v>
      </c>
      <c r="N18" s="8"/>
      <c r="O18" s="15">
        <v>39</v>
      </c>
      <c r="P18" s="8">
        <v>7781</v>
      </c>
      <c r="Q18" s="25"/>
      <c r="R18" s="15">
        <v>26</v>
      </c>
      <c r="S18" s="9">
        <v>5239</v>
      </c>
    </row>
    <row r="19" spans="1:19" ht="10.5" customHeight="1">
      <c r="A19" s="76"/>
      <c r="B19" s="109"/>
      <c r="C19" s="78" t="s">
        <v>27</v>
      </c>
      <c r="D19" s="103"/>
      <c r="E19" s="4"/>
      <c r="F19" s="61">
        <f>SUM(F9:F15,F17:F18)</f>
        <v>175</v>
      </c>
      <c r="G19" s="59">
        <f>SUM(G9:G15,G17:G18)</f>
        <v>48985</v>
      </c>
      <c r="H19" s="26"/>
      <c r="I19" s="14">
        <f>SUM(I9:I15,I17:I18)</f>
        <v>181</v>
      </c>
      <c r="J19" s="59">
        <f>SUM(J9:J15,J17:J18)</f>
        <v>43583</v>
      </c>
      <c r="K19" s="26"/>
      <c r="L19" s="14">
        <f>SUM(L9:L15,L17:L18)</f>
        <v>179</v>
      </c>
      <c r="M19" s="14">
        <f>SUM(M9:M15,M17:M18)</f>
        <v>45082</v>
      </c>
      <c r="N19" s="4"/>
      <c r="O19" s="14">
        <f>SUM(O9:O15,O17:O18)</f>
        <v>188</v>
      </c>
      <c r="P19" s="4">
        <f>SUM(P9:P15,P17:P18)</f>
        <v>46011</v>
      </c>
      <c r="Q19" s="26"/>
      <c r="R19" s="14">
        <f>SUM(R9:R15,R17:R18)</f>
        <v>157</v>
      </c>
      <c r="S19" s="10">
        <f>SUM(S9:S15,S17:S18)</f>
        <v>42337</v>
      </c>
    </row>
    <row r="20" spans="1:19" ht="10.5" customHeight="1">
      <c r="A20" s="76"/>
      <c r="B20" s="110"/>
      <c r="C20" s="104"/>
      <c r="D20" s="105"/>
      <c r="E20" s="12"/>
      <c r="F20" s="62"/>
      <c r="G20" s="63"/>
      <c r="H20" s="16" t="s">
        <v>26</v>
      </c>
      <c r="I20" s="17">
        <f>SUM(I16)</f>
        <v>1</v>
      </c>
      <c r="J20" s="68"/>
      <c r="K20" s="16" t="s">
        <v>26</v>
      </c>
      <c r="L20" s="17">
        <f>SUM(L16)</f>
        <v>1</v>
      </c>
      <c r="M20" s="17">
        <f>SUM(M16)</f>
        <v>60</v>
      </c>
      <c r="N20" s="12" t="s">
        <v>26</v>
      </c>
      <c r="O20" s="17">
        <f>SUM(O16)</f>
        <v>1</v>
      </c>
      <c r="P20" s="12">
        <f>SUM(P16)</f>
        <v>60</v>
      </c>
      <c r="Q20" s="16" t="s">
        <v>26</v>
      </c>
      <c r="R20" s="17">
        <f>SUM(R16)</f>
        <v>1</v>
      </c>
      <c r="S20" s="13">
        <f>SUM(S16)</f>
        <v>60</v>
      </c>
    </row>
    <row r="21" spans="1:19" ht="10.5" customHeight="1">
      <c r="A21" s="76"/>
      <c r="B21" s="108" t="s">
        <v>37</v>
      </c>
      <c r="C21" s="49" t="s">
        <v>7</v>
      </c>
      <c r="D21" s="50"/>
      <c r="E21" s="8"/>
      <c r="F21" s="15">
        <v>1</v>
      </c>
      <c r="G21" s="8">
        <v>1500</v>
      </c>
      <c r="H21" s="25"/>
      <c r="I21" s="15">
        <v>1</v>
      </c>
      <c r="J21" s="15">
        <v>1000</v>
      </c>
      <c r="K21" s="25"/>
      <c r="L21" s="15">
        <v>1</v>
      </c>
      <c r="M21" s="15">
        <v>1000</v>
      </c>
      <c r="N21" s="8"/>
      <c r="O21" s="15">
        <v>1</v>
      </c>
      <c r="P21" s="8">
        <v>1400</v>
      </c>
      <c r="Q21" s="25"/>
      <c r="R21" s="15">
        <v>1</v>
      </c>
      <c r="S21" s="9">
        <v>1200</v>
      </c>
    </row>
    <row r="22" spans="1:19" ht="10.5" customHeight="1">
      <c r="A22" s="76"/>
      <c r="B22" s="109"/>
      <c r="C22" s="49" t="s">
        <v>8</v>
      </c>
      <c r="D22" s="50"/>
      <c r="E22" s="8"/>
      <c r="F22" s="15">
        <v>1</v>
      </c>
      <c r="G22" s="8">
        <v>930</v>
      </c>
      <c r="H22" s="25"/>
      <c r="I22" s="15">
        <v>1</v>
      </c>
      <c r="J22" s="15">
        <v>930</v>
      </c>
      <c r="K22" s="25"/>
      <c r="L22" s="15">
        <v>1</v>
      </c>
      <c r="M22" s="15">
        <v>930</v>
      </c>
      <c r="N22" s="8"/>
      <c r="O22" s="15">
        <v>1</v>
      </c>
      <c r="P22" s="8">
        <v>830</v>
      </c>
      <c r="Q22" s="25"/>
      <c r="R22" s="15">
        <v>1</v>
      </c>
      <c r="S22" s="9">
        <v>830</v>
      </c>
    </row>
    <row r="23" spans="1:19" ht="10.5" customHeight="1">
      <c r="A23" s="76"/>
      <c r="B23" s="109"/>
      <c r="C23" s="49" t="s">
        <v>13</v>
      </c>
      <c r="D23" s="50"/>
      <c r="E23" s="8"/>
      <c r="F23" s="15">
        <v>1</v>
      </c>
      <c r="G23" s="8">
        <v>750</v>
      </c>
      <c r="H23" s="25"/>
      <c r="I23" s="15">
        <v>1</v>
      </c>
      <c r="J23" s="15">
        <v>600</v>
      </c>
      <c r="K23" s="25"/>
      <c r="L23" s="15">
        <v>1</v>
      </c>
      <c r="M23" s="15">
        <v>600</v>
      </c>
      <c r="N23" s="8"/>
      <c r="O23" s="15">
        <v>1</v>
      </c>
      <c r="P23" s="8">
        <v>600</v>
      </c>
      <c r="Q23" s="25"/>
      <c r="R23" s="15">
        <v>1</v>
      </c>
      <c r="S23" s="9">
        <v>600</v>
      </c>
    </row>
    <row r="24" spans="1:19" ht="10.5" customHeight="1">
      <c r="A24" s="76"/>
      <c r="B24" s="109"/>
      <c r="C24" s="49" t="s">
        <v>14</v>
      </c>
      <c r="D24" s="50"/>
      <c r="E24" s="8"/>
      <c r="F24" s="15">
        <v>19</v>
      </c>
      <c r="G24" s="8">
        <v>7920</v>
      </c>
      <c r="H24" s="25"/>
      <c r="I24" s="15">
        <v>20</v>
      </c>
      <c r="J24" s="15">
        <v>6636</v>
      </c>
      <c r="K24" s="25"/>
      <c r="L24" s="15">
        <v>20</v>
      </c>
      <c r="M24" s="15">
        <v>6804</v>
      </c>
      <c r="N24" s="8"/>
      <c r="O24" s="15">
        <v>21</v>
      </c>
      <c r="P24" s="8">
        <v>6936</v>
      </c>
      <c r="Q24" s="25"/>
      <c r="R24" s="15">
        <v>21</v>
      </c>
      <c r="S24" s="9">
        <v>6600</v>
      </c>
    </row>
    <row r="25" spans="1:19" ht="10.5" customHeight="1">
      <c r="A25" s="76"/>
      <c r="B25" s="109"/>
      <c r="C25" s="72" t="s">
        <v>9</v>
      </c>
      <c r="D25" s="73"/>
      <c r="E25" s="8"/>
      <c r="F25" s="15">
        <v>6</v>
      </c>
      <c r="G25" s="8">
        <v>1056</v>
      </c>
      <c r="H25" s="25"/>
      <c r="I25" s="15">
        <v>5</v>
      </c>
      <c r="J25" s="15">
        <v>900</v>
      </c>
      <c r="K25" s="25"/>
      <c r="L25" s="15">
        <v>4</v>
      </c>
      <c r="M25" s="15">
        <v>888</v>
      </c>
      <c r="N25" s="8"/>
      <c r="O25" s="15">
        <v>5</v>
      </c>
      <c r="P25" s="8">
        <v>912</v>
      </c>
      <c r="Q25" s="25"/>
      <c r="R25" s="15">
        <v>2</v>
      </c>
      <c r="S25" s="9">
        <v>444</v>
      </c>
    </row>
    <row r="26" spans="1:19" ht="10.5" customHeight="1">
      <c r="A26" s="76"/>
      <c r="B26" s="109"/>
      <c r="C26" s="74"/>
      <c r="D26" s="73"/>
      <c r="E26" s="8" t="s">
        <v>31</v>
      </c>
      <c r="F26" s="15">
        <v>1</v>
      </c>
      <c r="G26" s="8"/>
      <c r="H26" s="25" t="s">
        <v>31</v>
      </c>
      <c r="I26" s="15">
        <v>1</v>
      </c>
      <c r="J26" s="15"/>
      <c r="K26" s="25"/>
      <c r="L26" s="15"/>
      <c r="M26" s="15"/>
      <c r="N26" s="8"/>
      <c r="O26" s="15"/>
      <c r="P26" s="8"/>
      <c r="Q26" s="25"/>
      <c r="R26" s="15"/>
      <c r="S26" s="9"/>
    </row>
    <row r="27" spans="1:19" ht="10.5" customHeight="1">
      <c r="A27" s="76"/>
      <c r="B27" s="109"/>
      <c r="C27" s="72" t="s">
        <v>15</v>
      </c>
      <c r="D27" s="73"/>
      <c r="E27" s="8"/>
      <c r="F27" s="15">
        <v>389</v>
      </c>
      <c r="G27" s="8">
        <v>67884</v>
      </c>
      <c r="H27" s="25"/>
      <c r="I27" s="15">
        <v>372</v>
      </c>
      <c r="J27" s="15">
        <v>61908</v>
      </c>
      <c r="K27" s="25"/>
      <c r="L27" s="15">
        <v>361</v>
      </c>
      <c r="M27" s="15">
        <v>60384</v>
      </c>
      <c r="N27" s="8"/>
      <c r="O27" s="15">
        <v>360</v>
      </c>
      <c r="P27" s="8">
        <v>58932</v>
      </c>
      <c r="Q27" s="25"/>
      <c r="R27" s="15">
        <v>355</v>
      </c>
      <c r="S27" s="9">
        <v>53508</v>
      </c>
    </row>
    <row r="28" spans="1:19" ht="10.5" customHeight="1">
      <c r="A28" s="76"/>
      <c r="B28" s="109"/>
      <c r="C28" s="74"/>
      <c r="D28" s="73"/>
      <c r="E28" s="8"/>
      <c r="F28" s="15"/>
      <c r="G28" s="8"/>
      <c r="H28" s="25"/>
      <c r="I28" s="15"/>
      <c r="J28" s="15"/>
      <c r="K28" s="25" t="s">
        <v>28</v>
      </c>
      <c r="L28" s="15">
        <v>1</v>
      </c>
      <c r="M28" s="15">
        <v>168</v>
      </c>
      <c r="N28" s="8" t="s">
        <v>28</v>
      </c>
      <c r="O28" s="15">
        <v>1</v>
      </c>
      <c r="P28" s="8">
        <v>156</v>
      </c>
      <c r="Q28" s="25" t="s">
        <v>28</v>
      </c>
      <c r="R28" s="15">
        <v>1</v>
      </c>
      <c r="S28" s="9">
        <v>132</v>
      </c>
    </row>
    <row r="29" spans="1:19" ht="10.5" customHeight="1">
      <c r="A29" s="76"/>
      <c r="B29" s="109"/>
      <c r="C29" s="72" t="s">
        <v>6</v>
      </c>
      <c r="D29" s="50" t="s">
        <v>11</v>
      </c>
      <c r="E29" s="8"/>
      <c r="F29" s="22" t="s">
        <v>29</v>
      </c>
      <c r="G29" s="31" t="s">
        <v>29</v>
      </c>
      <c r="H29" s="25"/>
      <c r="I29" s="22" t="s">
        <v>29</v>
      </c>
      <c r="J29" s="22" t="s">
        <v>29</v>
      </c>
      <c r="K29" s="25"/>
      <c r="L29" s="22" t="s">
        <v>29</v>
      </c>
      <c r="M29" s="22" t="s">
        <v>29</v>
      </c>
      <c r="N29" s="8"/>
      <c r="O29" s="22" t="s">
        <v>29</v>
      </c>
      <c r="P29" s="31" t="s">
        <v>29</v>
      </c>
      <c r="Q29" s="25"/>
      <c r="R29" s="22" t="s">
        <v>29</v>
      </c>
      <c r="S29" s="7" t="s">
        <v>29</v>
      </c>
    </row>
    <row r="30" spans="1:19" ht="10.5" customHeight="1">
      <c r="A30" s="76"/>
      <c r="B30" s="109"/>
      <c r="C30" s="104"/>
      <c r="D30" s="50" t="s">
        <v>12</v>
      </c>
      <c r="E30" s="8"/>
      <c r="F30" s="22">
        <v>15</v>
      </c>
      <c r="G30" s="31">
        <v>4308</v>
      </c>
      <c r="H30" s="25"/>
      <c r="I30" s="22">
        <v>22</v>
      </c>
      <c r="J30" s="22">
        <v>5400</v>
      </c>
      <c r="K30" s="25"/>
      <c r="L30" s="22">
        <v>37</v>
      </c>
      <c r="M30" s="22">
        <v>7872</v>
      </c>
      <c r="N30" s="8"/>
      <c r="O30" s="22">
        <v>38</v>
      </c>
      <c r="P30" s="31">
        <v>9624</v>
      </c>
      <c r="Q30" s="25"/>
      <c r="R30" s="22">
        <v>28</v>
      </c>
      <c r="S30" s="7">
        <v>4752</v>
      </c>
    </row>
    <row r="31" spans="1:19" ht="10.5" customHeight="1">
      <c r="A31" s="76"/>
      <c r="B31" s="109"/>
      <c r="C31" s="78" t="s">
        <v>27</v>
      </c>
      <c r="D31" s="79"/>
      <c r="E31" s="4"/>
      <c r="F31" s="38">
        <f>SUM(F21:F25,F27,F30)</f>
        <v>432</v>
      </c>
      <c r="G31" s="64">
        <f>SUM(G21:G27,G29:G30)</f>
        <v>84348</v>
      </c>
      <c r="H31" s="26"/>
      <c r="I31" s="38">
        <f>SUM(I21:I25,I27,I30)</f>
        <v>422</v>
      </c>
      <c r="J31" s="64">
        <f>SUM(J21:J27,J29:J30)</f>
        <v>77374</v>
      </c>
      <c r="K31" s="26"/>
      <c r="L31" s="38">
        <f>SUM(L21:L27,L29:L30)</f>
        <v>425</v>
      </c>
      <c r="M31" s="38">
        <f>SUM(M21:M27,M29:M30)</f>
        <v>78478</v>
      </c>
      <c r="N31" s="4"/>
      <c r="O31" s="38">
        <f>SUM(O21:O27,O29:O30)</f>
        <v>427</v>
      </c>
      <c r="P31" s="35">
        <f>SUM(P21:P27,P29:P30)</f>
        <v>79234</v>
      </c>
      <c r="Q31" s="26"/>
      <c r="R31" s="38">
        <f>SUM(R21:R27,R29:R30)</f>
        <v>409</v>
      </c>
      <c r="S31" s="20">
        <f>SUM(S21:S27,S29:S30)</f>
        <v>67934</v>
      </c>
    </row>
    <row r="32" spans="1:19" ht="10.5" customHeight="1">
      <c r="A32" s="76"/>
      <c r="B32" s="110"/>
      <c r="C32" s="80"/>
      <c r="D32" s="81"/>
      <c r="E32" s="12" t="s">
        <v>31</v>
      </c>
      <c r="F32" s="21">
        <f>SUM(F26)</f>
        <v>1</v>
      </c>
      <c r="G32" s="65"/>
      <c r="H32" s="16" t="s">
        <v>31</v>
      </c>
      <c r="I32" s="21">
        <f>SUM(I26)</f>
        <v>1</v>
      </c>
      <c r="J32" s="65"/>
      <c r="K32" s="16" t="s">
        <v>28</v>
      </c>
      <c r="L32" s="21">
        <v>2</v>
      </c>
      <c r="M32" s="21">
        <f>SUM(M28)</f>
        <v>168</v>
      </c>
      <c r="N32" s="12" t="s">
        <v>28</v>
      </c>
      <c r="O32" s="21">
        <f>SUM(O28)</f>
        <v>1</v>
      </c>
      <c r="P32" s="36">
        <f>SUM(P28)</f>
        <v>156</v>
      </c>
      <c r="Q32" s="16" t="s">
        <v>28</v>
      </c>
      <c r="R32" s="21">
        <f>SUM(R28)</f>
        <v>1</v>
      </c>
      <c r="S32" s="18">
        <f>SUM(S28)</f>
        <v>132</v>
      </c>
    </row>
    <row r="33" spans="1:19" ht="10.5" customHeight="1">
      <c r="A33" s="76"/>
      <c r="B33" s="111" t="s">
        <v>46</v>
      </c>
      <c r="C33" s="78" t="s">
        <v>16</v>
      </c>
      <c r="D33" s="103"/>
      <c r="E33" s="5" t="s">
        <v>26</v>
      </c>
      <c r="F33" s="14">
        <v>1</v>
      </c>
      <c r="G33" s="35" t="s">
        <v>25</v>
      </c>
      <c r="H33" s="27" t="s">
        <v>26</v>
      </c>
      <c r="I33" s="14">
        <v>1</v>
      </c>
      <c r="J33" s="38" t="s">
        <v>25</v>
      </c>
      <c r="K33" s="27" t="s">
        <v>26</v>
      </c>
      <c r="L33" s="14">
        <v>1</v>
      </c>
      <c r="M33" s="38" t="s">
        <v>25</v>
      </c>
      <c r="N33" s="5" t="s">
        <v>26</v>
      </c>
      <c r="O33" s="14">
        <v>1</v>
      </c>
      <c r="P33" s="35" t="s">
        <v>25</v>
      </c>
      <c r="Q33" s="27" t="s">
        <v>26</v>
      </c>
      <c r="R33" s="14">
        <v>1</v>
      </c>
      <c r="S33" s="20" t="s">
        <v>25</v>
      </c>
    </row>
    <row r="34" spans="1:19" ht="10.5" customHeight="1">
      <c r="A34" s="76"/>
      <c r="B34" s="112"/>
      <c r="C34" s="72" t="s">
        <v>9</v>
      </c>
      <c r="D34" s="99"/>
      <c r="E34" s="6"/>
      <c r="F34" s="15">
        <v>3</v>
      </c>
      <c r="G34" s="8">
        <v>888</v>
      </c>
      <c r="H34" s="28"/>
      <c r="I34" s="15">
        <v>3</v>
      </c>
      <c r="J34" s="15">
        <v>888</v>
      </c>
      <c r="K34" s="28"/>
      <c r="L34" s="15">
        <v>2</v>
      </c>
      <c r="M34" s="15">
        <v>600</v>
      </c>
      <c r="N34" s="6"/>
      <c r="O34" s="15">
        <v>2</v>
      </c>
      <c r="P34" s="8">
        <v>600</v>
      </c>
      <c r="Q34" s="28"/>
      <c r="R34" s="15">
        <v>2</v>
      </c>
      <c r="S34" s="9">
        <v>600</v>
      </c>
    </row>
    <row r="35" spans="1:19" ht="10.5" customHeight="1">
      <c r="A35" s="76"/>
      <c r="B35" s="112"/>
      <c r="C35" s="49" t="s">
        <v>42</v>
      </c>
      <c r="D35" s="50"/>
      <c r="E35" s="6"/>
      <c r="F35" s="15">
        <v>1</v>
      </c>
      <c r="G35" s="39">
        <v>168</v>
      </c>
      <c r="H35" s="6"/>
      <c r="I35" s="15">
        <v>1</v>
      </c>
      <c r="J35" s="15">
        <v>168</v>
      </c>
      <c r="K35" s="28"/>
      <c r="L35" s="15">
        <v>1</v>
      </c>
      <c r="M35" s="15">
        <v>72</v>
      </c>
      <c r="N35" s="6"/>
      <c r="O35" s="22" t="s">
        <v>29</v>
      </c>
      <c r="P35" s="31" t="s">
        <v>29</v>
      </c>
      <c r="Q35" s="44"/>
      <c r="R35" s="22" t="s">
        <v>29</v>
      </c>
      <c r="S35" s="7" t="s">
        <v>29</v>
      </c>
    </row>
    <row r="36" spans="1:19" ht="10.5" customHeight="1">
      <c r="A36" s="76"/>
      <c r="B36" s="112"/>
      <c r="C36" s="104" t="s">
        <v>17</v>
      </c>
      <c r="D36" s="105"/>
      <c r="E36" s="19" t="s">
        <v>31</v>
      </c>
      <c r="F36" s="17">
        <v>1</v>
      </c>
      <c r="G36" s="48" t="s">
        <v>25</v>
      </c>
      <c r="H36" s="19" t="s">
        <v>31</v>
      </c>
      <c r="I36" s="17">
        <v>1</v>
      </c>
      <c r="J36" s="21" t="s">
        <v>29</v>
      </c>
      <c r="K36" s="29" t="s">
        <v>26</v>
      </c>
      <c r="L36" s="17">
        <v>1</v>
      </c>
      <c r="M36" s="21" t="s">
        <v>29</v>
      </c>
      <c r="N36" s="19"/>
      <c r="O36" s="17">
        <v>1</v>
      </c>
      <c r="P36" s="36" t="s">
        <v>25</v>
      </c>
      <c r="Q36" s="29"/>
      <c r="R36" s="17">
        <v>1</v>
      </c>
      <c r="S36" s="18">
        <v>144</v>
      </c>
    </row>
    <row r="37" spans="1:19" ht="10.5" customHeight="1">
      <c r="A37" s="76"/>
      <c r="B37" s="112"/>
      <c r="C37" s="78" t="s">
        <v>27</v>
      </c>
      <c r="D37" s="103"/>
      <c r="E37" s="5"/>
      <c r="F37" s="14">
        <f>SUM(F34:F35)</f>
        <v>4</v>
      </c>
      <c r="G37" s="64">
        <f>SUM(G33:G36)</f>
        <v>1056</v>
      </c>
      <c r="H37" s="5"/>
      <c r="I37" s="14">
        <f>SUM(I34:I35)</f>
        <v>4</v>
      </c>
      <c r="J37" s="64">
        <f>SUM(J33:J36)</f>
        <v>1056</v>
      </c>
      <c r="K37" s="27"/>
      <c r="L37" s="14">
        <f>SUM(L34:L35)</f>
        <v>3</v>
      </c>
      <c r="M37" s="64">
        <f>SUM(M33:M36)</f>
        <v>672</v>
      </c>
      <c r="N37" s="5"/>
      <c r="O37" s="14">
        <f>SUM(O34:O36)</f>
        <v>3</v>
      </c>
      <c r="P37" s="64">
        <f>SUM(P33:P36)</f>
        <v>600</v>
      </c>
      <c r="Q37" s="27"/>
      <c r="R37" s="14">
        <f>SUM(R34:R36)</f>
        <v>3</v>
      </c>
      <c r="S37" s="69">
        <f>SUM(S33:S36)</f>
        <v>744</v>
      </c>
    </row>
    <row r="38" spans="1:19" ht="10.5" customHeight="1">
      <c r="A38" s="76"/>
      <c r="B38" s="113"/>
      <c r="C38" s="104"/>
      <c r="D38" s="105"/>
      <c r="E38" s="19" t="s">
        <v>26</v>
      </c>
      <c r="F38" s="17">
        <f>SUM(F33,F36)</f>
        <v>2</v>
      </c>
      <c r="G38" s="82"/>
      <c r="H38" s="19" t="s">
        <v>26</v>
      </c>
      <c r="I38" s="17">
        <f>SUM(I33,I36)</f>
        <v>2</v>
      </c>
      <c r="J38" s="65"/>
      <c r="K38" s="29" t="s">
        <v>26</v>
      </c>
      <c r="L38" s="17">
        <f>SUM(L33,L36)</f>
        <v>2</v>
      </c>
      <c r="M38" s="65"/>
      <c r="N38" s="19" t="s">
        <v>26</v>
      </c>
      <c r="O38" s="17">
        <f>SUM(O33)</f>
        <v>1</v>
      </c>
      <c r="P38" s="65"/>
      <c r="Q38" s="29" t="s">
        <v>26</v>
      </c>
      <c r="R38" s="17">
        <f>SUM(R33)</f>
        <v>1</v>
      </c>
      <c r="S38" s="70"/>
    </row>
    <row r="39" spans="1:19" ht="10.5" customHeight="1">
      <c r="A39" s="76"/>
      <c r="B39" s="111" t="s">
        <v>38</v>
      </c>
      <c r="C39" s="72" t="s">
        <v>18</v>
      </c>
      <c r="D39" s="99"/>
      <c r="E39" s="6" t="s">
        <v>31</v>
      </c>
      <c r="F39" s="15">
        <v>1</v>
      </c>
      <c r="G39" s="31" t="s">
        <v>25</v>
      </c>
      <c r="H39" s="28" t="s">
        <v>31</v>
      </c>
      <c r="I39" s="15">
        <v>1</v>
      </c>
      <c r="J39" s="22">
        <v>20</v>
      </c>
      <c r="K39" s="28" t="s">
        <v>31</v>
      </c>
      <c r="L39" s="15">
        <v>1</v>
      </c>
      <c r="M39" s="22" t="s">
        <v>25</v>
      </c>
      <c r="N39" s="6" t="s">
        <v>31</v>
      </c>
      <c r="O39" s="15">
        <v>1</v>
      </c>
      <c r="P39" s="31" t="s">
        <v>25</v>
      </c>
      <c r="Q39" s="28" t="s">
        <v>31</v>
      </c>
      <c r="R39" s="15">
        <v>1</v>
      </c>
      <c r="S39" s="7" t="s">
        <v>25</v>
      </c>
    </row>
    <row r="40" spans="1:19" ht="10.5" customHeight="1">
      <c r="A40" s="76"/>
      <c r="B40" s="112"/>
      <c r="C40" s="72" t="s">
        <v>30</v>
      </c>
      <c r="D40" s="99"/>
      <c r="E40" s="6"/>
      <c r="F40" s="22" t="s">
        <v>29</v>
      </c>
      <c r="G40" s="31" t="s">
        <v>29</v>
      </c>
      <c r="H40" s="28"/>
      <c r="I40" s="15">
        <v>1</v>
      </c>
      <c r="J40" s="39">
        <v>156</v>
      </c>
      <c r="K40" s="28"/>
      <c r="L40" s="15">
        <v>2</v>
      </c>
      <c r="M40" s="83">
        <v>288</v>
      </c>
      <c r="N40" s="6"/>
      <c r="O40" s="15">
        <v>2</v>
      </c>
      <c r="P40" s="8">
        <v>276</v>
      </c>
      <c r="Q40" s="28"/>
      <c r="R40" s="15">
        <v>3</v>
      </c>
      <c r="S40" s="47">
        <v>209</v>
      </c>
    </row>
    <row r="41" spans="1:19" ht="10.5" customHeight="1">
      <c r="A41" s="76"/>
      <c r="B41" s="112"/>
      <c r="C41" s="72"/>
      <c r="D41" s="99"/>
      <c r="E41" s="6"/>
      <c r="F41" s="22"/>
      <c r="G41" s="31"/>
      <c r="H41" s="28" t="s">
        <v>31</v>
      </c>
      <c r="I41" s="15">
        <v>1</v>
      </c>
      <c r="J41" s="39">
        <v>12</v>
      </c>
      <c r="K41" s="28" t="s">
        <v>31</v>
      </c>
      <c r="L41" s="15">
        <v>1</v>
      </c>
      <c r="M41" s="83"/>
      <c r="N41" s="6"/>
      <c r="O41" s="15"/>
      <c r="P41" s="8"/>
      <c r="Q41" s="28"/>
      <c r="R41" s="15"/>
      <c r="S41" s="47"/>
    </row>
    <row r="42" spans="1:19" ht="10.5" customHeight="1">
      <c r="A42" s="76"/>
      <c r="B42" s="112"/>
      <c r="C42" s="72" t="s">
        <v>19</v>
      </c>
      <c r="D42" s="73"/>
      <c r="E42" s="8"/>
      <c r="F42" s="22" t="s">
        <v>29</v>
      </c>
      <c r="G42" s="43" t="s">
        <v>29</v>
      </c>
      <c r="H42" s="25"/>
      <c r="I42" s="15">
        <v>1</v>
      </c>
      <c r="J42" s="84">
        <v>292</v>
      </c>
      <c r="K42" s="25"/>
      <c r="L42" s="15">
        <v>1</v>
      </c>
      <c r="M42" s="83">
        <v>325</v>
      </c>
      <c r="N42" s="8"/>
      <c r="O42" s="15">
        <v>1</v>
      </c>
      <c r="P42" s="40">
        <v>296</v>
      </c>
      <c r="Q42" s="25"/>
      <c r="R42" s="15"/>
      <c r="S42" s="47"/>
    </row>
    <row r="43" spans="1:19" ht="10.5" customHeight="1">
      <c r="A43" s="76"/>
      <c r="B43" s="112"/>
      <c r="C43" s="80"/>
      <c r="D43" s="81"/>
      <c r="E43" s="6"/>
      <c r="F43" s="15"/>
      <c r="G43" s="42"/>
      <c r="H43" s="28" t="s">
        <v>32</v>
      </c>
      <c r="I43" s="15">
        <v>3</v>
      </c>
      <c r="J43" s="65"/>
      <c r="K43" s="29" t="s">
        <v>32</v>
      </c>
      <c r="L43" s="15">
        <v>3</v>
      </c>
      <c r="M43" s="63"/>
      <c r="N43" s="6" t="s">
        <v>32</v>
      </c>
      <c r="O43" s="15">
        <v>3</v>
      </c>
      <c r="P43" s="41"/>
      <c r="Q43" s="28" t="s">
        <v>32</v>
      </c>
      <c r="R43" s="15">
        <v>3</v>
      </c>
      <c r="S43" s="47">
        <v>186</v>
      </c>
    </row>
    <row r="44" spans="1:19" ht="10.5" customHeight="1">
      <c r="A44" s="76"/>
      <c r="B44" s="112"/>
      <c r="C44" s="78" t="s">
        <v>21</v>
      </c>
      <c r="D44" s="103"/>
      <c r="E44" s="4"/>
      <c r="F44" s="14"/>
      <c r="G44" s="64" t="s">
        <v>29</v>
      </c>
      <c r="H44" s="26"/>
      <c r="I44" s="14">
        <f>SUM(I40,I42)</f>
        <v>2</v>
      </c>
      <c r="J44" s="59">
        <f>SUM(J39:J43)</f>
        <v>480</v>
      </c>
      <c r="K44" s="26"/>
      <c r="L44" s="14">
        <v>3</v>
      </c>
      <c r="M44" s="59">
        <f>SUM(M40:M42)</f>
        <v>613</v>
      </c>
      <c r="N44" s="4"/>
      <c r="O44" s="14">
        <v>3</v>
      </c>
      <c r="P44" s="59">
        <v>572</v>
      </c>
      <c r="Q44" s="26"/>
      <c r="R44" s="14">
        <v>3</v>
      </c>
      <c r="S44" s="57">
        <v>395</v>
      </c>
    </row>
    <row r="45" spans="1:19" ht="10.5" customHeight="1">
      <c r="A45" s="76"/>
      <c r="B45" s="112"/>
      <c r="C45" s="72"/>
      <c r="D45" s="99"/>
      <c r="E45" s="6" t="s">
        <v>31</v>
      </c>
      <c r="F45" s="15">
        <v>1</v>
      </c>
      <c r="G45" s="102"/>
      <c r="H45" s="28" t="s">
        <v>31</v>
      </c>
      <c r="I45" s="15">
        <f>SUM(I39,I41)</f>
        <v>2</v>
      </c>
      <c r="J45" s="86"/>
      <c r="K45" s="28" t="s">
        <v>31</v>
      </c>
      <c r="L45" s="15">
        <v>2</v>
      </c>
      <c r="M45" s="86"/>
      <c r="N45" s="6" t="s">
        <v>31</v>
      </c>
      <c r="O45" s="15">
        <v>1</v>
      </c>
      <c r="P45" s="86"/>
      <c r="Q45" s="28" t="s">
        <v>31</v>
      </c>
      <c r="R45" s="15">
        <v>1</v>
      </c>
      <c r="S45" s="100"/>
    </row>
    <row r="46" spans="1:19" ht="10.5" customHeight="1">
      <c r="A46" s="76"/>
      <c r="B46" s="113"/>
      <c r="C46" s="104"/>
      <c r="D46" s="105"/>
      <c r="E46" s="19"/>
      <c r="F46" s="17"/>
      <c r="G46" s="82"/>
      <c r="H46" s="29" t="s">
        <v>32</v>
      </c>
      <c r="I46" s="17">
        <v>3</v>
      </c>
      <c r="J46" s="68"/>
      <c r="K46" s="29" t="s">
        <v>32</v>
      </c>
      <c r="L46" s="17">
        <v>3</v>
      </c>
      <c r="M46" s="68"/>
      <c r="N46" s="19" t="s">
        <v>32</v>
      </c>
      <c r="O46" s="17">
        <v>3</v>
      </c>
      <c r="P46" s="68"/>
      <c r="Q46" s="29" t="s">
        <v>32</v>
      </c>
      <c r="R46" s="17">
        <v>3</v>
      </c>
      <c r="S46" s="101"/>
    </row>
    <row r="47" spans="1:19" ht="10.5" customHeight="1">
      <c r="A47" s="76"/>
      <c r="B47" s="111" t="s">
        <v>20</v>
      </c>
      <c r="C47" s="72" t="s">
        <v>18</v>
      </c>
      <c r="D47" s="99"/>
      <c r="E47" s="6" t="s">
        <v>31</v>
      </c>
      <c r="F47" s="15">
        <v>1</v>
      </c>
      <c r="G47" s="31" t="s">
        <v>29</v>
      </c>
      <c r="H47" s="28" t="s">
        <v>31</v>
      </c>
      <c r="I47" s="15">
        <v>1</v>
      </c>
      <c r="J47" s="22" t="s">
        <v>25</v>
      </c>
      <c r="K47" s="28" t="s">
        <v>31</v>
      </c>
      <c r="L47" s="15">
        <v>1</v>
      </c>
      <c r="M47" s="22" t="s">
        <v>25</v>
      </c>
      <c r="N47" s="6"/>
      <c r="O47" s="15">
        <v>1</v>
      </c>
      <c r="P47" s="31">
        <v>1200</v>
      </c>
      <c r="Q47" s="28" t="s">
        <v>31</v>
      </c>
      <c r="R47" s="15">
        <v>1</v>
      </c>
      <c r="S47" s="7" t="s">
        <v>25</v>
      </c>
    </row>
    <row r="48" spans="1:19" ht="10.5" customHeight="1">
      <c r="A48" s="76"/>
      <c r="B48" s="112"/>
      <c r="C48" s="72" t="s">
        <v>8</v>
      </c>
      <c r="D48" s="99"/>
      <c r="E48" s="6"/>
      <c r="F48" s="15">
        <v>1</v>
      </c>
      <c r="G48" s="8">
        <v>1200</v>
      </c>
      <c r="H48" s="28"/>
      <c r="I48" s="15">
        <v>1</v>
      </c>
      <c r="J48" s="15">
        <v>1200</v>
      </c>
      <c r="K48" s="28"/>
      <c r="L48" s="15">
        <v>1</v>
      </c>
      <c r="M48" s="15">
        <v>1200</v>
      </c>
      <c r="N48" s="6"/>
      <c r="O48" s="15">
        <v>1</v>
      </c>
      <c r="P48" s="8">
        <v>600</v>
      </c>
      <c r="Q48" s="28"/>
      <c r="R48" s="15">
        <v>2</v>
      </c>
      <c r="S48" s="9">
        <v>1500</v>
      </c>
    </row>
    <row r="49" spans="1:19" ht="10.5" customHeight="1">
      <c r="A49" s="76"/>
      <c r="B49" s="112"/>
      <c r="C49" s="72" t="s">
        <v>9</v>
      </c>
      <c r="D49" s="99"/>
      <c r="E49" s="6"/>
      <c r="F49" s="15">
        <v>6</v>
      </c>
      <c r="G49" s="83">
        <v>1560</v>
      </c>
      <c r="H49" s="28"/>
      <c r="I49" s="15">
        <v>5</v>
      </c>
      <c r="J49" s="15">
        <v>1610</v>
      </c>
      <c r="K49" s="28"/>
      <c r="L49" s="15">
        <v>6</v>
      </c>
      <c r="M49" s="15">
        <v>2040</v>
      </c>
      <c r="N49" s="6"/>
      <c r="O49" s="15">
        <v>8</v>
      </c>
      <c r="P49" s="8">
        <v>2880</v>
      </c>
      <c r="Q49" s="28"/>
      <c r="R49" s="15">
        <v>7</v>
      </c>
      <c r="S49" s="9">
        <v>2460</v>
      </c>
    </row>
    <row r="50" spans="1:19" ht="10.5" customHeight="1">
      <c r="A50" s="76"/>
      <c r="B50" s="112"/>
      <c r="C50" s="72"/>
      <c r="D50" s="99"/>
      <c r="E50" s="6" t="s">
        <v>31</v>
      </c>
      <c r="F50" s="15">
        <v>1</v>
      </c>
      <c r="G50" s="83"/>
      <c r="H50" s="6" t="s">
        <v>31</v>
      </c>
      <c r="I50" s="15">
        <v>8</v>
      </c>
      <c r="J50" s="15"/>
      <c r="K50" s="6" t="s">
        <v>31</v>
      </c>
      <c r="L50" s="15">
        <v>4</v>
      </c>
      <c r="M50" s="22" t="s">
        <v>29</v>
      </c>
      <c r="N50" s="6"/>
      <c r="O50" s="15"/>
      <c r="P50" s="8"/>
      <c r="Q50" s="28"/>
      <c r="R50" s="15"/>
      <c r="S50" s="9"/>
    </row>
    <row r="51" spans="1:19" ht="10.5" customHeight="1">
      <c r="A51" s="76"/>
      <c r="B51" s="112"/>
      <c r="C51" s="104" t="s">
        <v>17</v>
      </c>
      <c r="D51" s="105"/>
      <c r="E51" s="19"/>
      <c r="F51" s="17">
        <v>1</v>
      </c>
      <c r="G51" s="12">
        <v>180</v>
      </c>
      <c r="H51" s="29"/>
      <c r="I51" s="17">
        <v>1</v>
      </c>
      <c r="J51" s="17">
        <v>180</v>
      </c>
      <c r="K51" s="29"/>
      <c r="L51" s="17">
        <v>1</v>
      </c>
      <c r="M51" s="17">
        <v>180</v>
      </c>
      <c r="N51" s="19"/>
      <c r="O51" s="17">
        <v>1</v>
      </c>
      <c r="P51" s="12">
        <v>180</v>
      </c>
      <c r="Q51" s="29"/>
      <c r="R51" s="17">
        <v>1</v>
      </c>
      <c r="S51" s="13">
        <v>180</v>
      </c>
    </row>
    <row r="52" spans="1:19" ht="10.5" customHeight="1">
      <c r="A52" s="76"/>
      <c r="B52" s="112"/>
      <c r="C52" s="78" t="s">
        <v>27</v>
      </c>
      <c r="D52" s="103"/>
      <c r="E52" s="5"/>
      <c r="F52" s="14">
        <f>SUM(F48:F49,F51)</f>
        <v>8</v>
      </c>
      <c r="G52" s="59">
        <f>SUM(G48:G51)</f>
        <v>2940</v>
      </c>
      <c r="H52" s="27"/>
      <c r="I52" s="14">
        <f>SUM(I48:I49,I51)</f>
        <v>7</v>
      </c>
      <c r="J52" s="59">
        <v>3000</v>
      </c>
      <c r="K52" s="27"/>
      <c r="L52" s="14">
        <f>SUM(L48:L49,L51)</f>
        <v>8</v>
      </c>
      <c r="M52" s="59">
        <f>SUM(M47:M51)</f>
        <v>3420</v>
      </c>
      <c r="N52" s="5"/>
      <c r="O52" s="61">
        <v>11</v>
      </c>
      <c r="P52" s="59">
        <v>4860</v>
      </c>
      <c r="Q52" s="27"/>
      <c r="R52" s="14">
        <v>10</v>
      </c>
      <c r="S52" s="57">
        <v>4140</v>
      </c>
    </row>
    <row r="53" spans="1:19" ht="10.5" customHeight="1">
      <c r="A53" s="77"/>
      <c r="B53" s="114"/>
      <c r="C53" s="106"/>
      <c r="D53" s="107"/>
      <c r="E53" s="45" t="s">
        <v>31</v>
      </c>
      <c r="F53" s="23">
        <f>SUM(F47,F50)</f>
        <v>2</v>
      </c>
      <c r="G53" s="60"/>
      <c r="H53" s="46" t="s">
        <v>31</v>
      </c>
      <c r="I53" s="23">
        <f>SUM(I47,I50)</f>
        <v>9</v>
      </c>
      <c r="J53" s="60"/>
      <c r="K53" s="46" t="s">
        <v>31</v>
      </c>
      <c r="L53" s="23">
        <f>SUM(L47,L50)</f>
        <v>5</v>
      </c>
      <c r="M53" s="60"/>
      <c r="N53" s="45"/>
      <c r="O53" s="66"/>
      <c r="P53" s="60"/>
      <c r="Q53" s="46" t="s">
        <v>31</v>
      </c>
      <c r="R53" s="23">
        <v>1</v>
      </c>
      <c r="S53" s="58"/>
    </row>
  </sheetData>
  <mergeCells count="79">
    <mergeCell ref="B9:B20"/>
    <mergeCell ref="C37:D38"/>
    <mergeCell ref="C44:D46"/>
    <mergeCell ref="C49:D50"/>
    <mergeCell ref="B21:B32"/>
    <mergeCell ref="B33:B38"/>
    <mergeCell ref="B39:B46"/>
    <mergeCell ref="B47:B53"/>
    <mergeCell ref="C12:D12"/>
    <mergeCell ref="C19:D20"/>
    <mergeCell ref="Q4:R4"/>
    <mergeCell ref="C52:D53"/>
    <mergeCell ref="C15:D16"/>
    <mergeCell ref="S44:S46"/>
    <mergeCell ref="P44:P46"/>
    <mergeCell ref="C13:D13"/>
    <mergeCell ref="C17:C18"/>
    <mergeCell ref="C40:D41"/>
    <mergeCell ref="C42:D43"/>
    <mergeCell ref="C29:C30"/>
    <mergeCell ref="G44:G46"/>
    <mergeCell ref="G31:G32"/>
    <mergeCell ref="N2:P2"/>
    <mergeCell ref="C14:D14"/>
    <mergeCell ref="C5:D5"/>
    <mergeCell ref="C6:D6"/>
    <mergeCell ref="C7:D7"/>
    <mergeCell ref="A2:D4"/>
    <mergeCell ref="C8:D8"/>
    <mergeCell ref="B5:B8"/>
    <mergeCell ref="C9:D9"/>
    <mergeCell ref="C11:D11"/>
    <mergeCell ref="C51:D51"/>
    <mergeCell ref="C39:D39"/>
    <mergeCell ref="C33:D33"/>
    <mergeCell ref="C34:D34"/>
    <mergeCell ref="C36:D36"/>
    <mergeCell ref="C47:D47"/>
    <mergeCell ref="C48:D48"/>
    <mergeCell ref="E2:G2"/>
    <mergeCell ref="H2:J2"/>
    <mergeCell ref="E3:F3"/>
    <mergeCell ref="H3:I3"/>
    <mergeCell ref="K2:M2"/>
    <mergeCell ref="K3:L3"/>
    <mergeCell ref="K4:L4"/>
    <mergeCell ref="M44:M46"/>
    <mergeCell ref="J15:J16"/>
    <mergeCell ref="J42:J43"/>
    <mergeCell ref="M42:M43"/>
    <mergeCell ref="M40:M41"/>
    <mergeCell ref="M37:M38"/>
    <mergeCell ref="S52:S53"/>
    <mergeCell ref="C25:D26"/>
    <mergeCell ref="C27:D28"/>
    <mergeCell ref="A5:A53"/>
    <mergeCell ref="C31:D32"/>
    <mergeCell ref="J37:J38"/>
    <mergeCell ref="G52:G53"/>
    <mergeCell ref="J52:J53"/>
    <mergeCell ref="M52:M53"/>
    <mergeCell ref="G37:G38"/>
    <mergeCell ref="E1:R1"/>
    <mergeCell ref="J19:J20"/>
    <mergeCell ref="P37:P38"/>
    <mergeCell ref="S37:S38"/>
    <mergeCell ref="E4:F4"/>
    <mergeCell ref="H4:I4"/>
    <mergeCell ref="N3:O3"/>
    <mergeCell ref="N4:O4"/>
    <mergeCell ref="Q2:S2"/>
    <mergeCell ref="Q3:R3"/>
    <mergeCell ref="P52:P53"/>
    <mergeCell ref="F19:F20"/>
    <mergeCell ref="G19:G20"/>
    <mergeCell ref="J31:J32"/>
    <mergeCell ref="O52:O53"/>
    <mergeCell ref="G49:G50"/>
    <mergeCell ref="J44:J4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2002-01-30T05:26:44Z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