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5-04-051F" sheetId="1" r:id="rId1"/>
  </sheets>
  <definedNames>
    <definedName name="_xlnm.Print_Area" localSheetId="0">'T05-04-051F'!$A$1:$F$294</definedName>
    <definedName name="_xlnm.Print_Titles" localSheetId="0">'T05-04-051F'!$A:$A,'T05-04-051F'!$2:$3</definedName>
  </definedNames>
  <calcPr fullCalcOnLoad="1"/>
</workbook>
</file>

<file path=xl/sharedStrings.xml><?xml version="1.0" encoding="utf-8"?>
<sst xmlns="http://schemas.openxmlformats.org/spreadsheetml/2006/main" count="304" uniqueCount="218">
  <si>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</si>
  <si>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</si>
  <si>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</si>
  <si>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</si>
  <si>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</si>
  <si>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</si>
  <si>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</si>
  <si>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</si>
  <si>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</si>
  <si>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</si>
  <si>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</si>
  <si>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</si>
  <si>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</si>
  <si>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</si>
  <si>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</si>
  <si>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</si>
  <si>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</si>
  <si>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</si>
  <si>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</si>
  <si>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</si>
  <si>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</si>
  <si>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</si>
  <si>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</si>
  <si>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</si>
  <si>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</si>
  <si>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</si>
  <si>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</si>
  <si>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</si>
  <si>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</si>
  <si>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</si>
  <si>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</si>
  <si>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</si>
  <si>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</si>
  <si>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</si>
  <si>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</si>
  <si>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</si>
  <si>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</si>
  <si>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</si>
  <si>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</si>
  <si>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</si>
  <si>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</si>
  <si>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</si>
  <si>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</si>
  <si>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</si>
  <si>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</si>
  <si>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</si>
  <si>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</si>
  <si>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</si>
  <si>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</si>
  <si>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</si>
  <si>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</si>
  <si>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</si>
  <si>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</si>
  <si>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</si>
  <si>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</si>
  <si>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</si>
  <si>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</si>
  <si>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</si>
  <si>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</si>
  <si>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</si>
  <si>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</si>
  <si>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</si>
  <si>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</si>
  <si>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</si>
  <si>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</si>
  <si>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</si>
  <si>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</si>
  <si>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</si>
  <si>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</si>
  <si>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</si>
  <si>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</si>
  <si>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</si>
  <si>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</si>
  <si>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</si>
  <si>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</si>
  <si>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</si>
  <si>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</si>
  <si>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</si>
  <si>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</si>
  <si>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</si>
  <si>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</si>
  <si>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</si>
  <si>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</si>
  <si>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</si>
  <si>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</si>
  <si>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</si>
  <si>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</si>
  <si>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</si>
  <si>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</si>
  <si>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</si>
  <si>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</si>
  <si>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</si>
  <si>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</si>
  <si>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</si>
  <si>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</si>
  <si>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</si>
  <si>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</si>
  <si>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</si>
  <si>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</si>
  <si>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</si>
  <si>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</si>
  <si>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</si>
  <si>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</si>
  <si>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</si>
  <si>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</si>
  <si>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</si>
  <si>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</si>
  <si>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</si>
  <si>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</si>
  <si>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</si>
  <si>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</si>
  <si>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</si>
  <si>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</si>
  <si>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</si>
  <si>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</si>
  <si>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</si>
  <si>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</si>
  <si>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</si>
  <si>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</si>
  <si>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</si>
  <si>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</si>
  <si>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</si>
  <si>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</si>
  <si>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</si>
  <si>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</si>
  <si>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</si>
  <si>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</si>
  <si>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</si>
  <si>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</si>
  <si>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</si>
  <si>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</si>
  <si>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</si>
  <si>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</si>
  <si>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</si>
  <si>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</si>
  <si>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</si>
  <si>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</si>
  <si>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</si>
  <si>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</si>
  <si>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</si>
  <si>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</si>
  <si>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</si>
  <si>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</si>
  <si>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</si>
  <si>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</si>
  <si>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</si>
  <si>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</si>
  <si>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</si>
  <si>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</si>
  <si>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</si>
  <si>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</si>
  <si>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</si>
  <si>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</si>
  <si>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</si>
  <si>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</si>
  <si>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</si>
  <si>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</si>
  <si>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</si>
  <si>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</si>
  <si>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</si>
  <si>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</si>
  <si>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</si>
  <si>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</si>
  <si>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</si>
  <si>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</si>
  <si>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</si>
  <si>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</si>
  <si>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</si>
  <si>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</si>
  <si>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</si>
  <si>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</si>
  <si>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</si>
  <si>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</si>
  <si>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</si>
  <si>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</si>
  <si>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</si>
  <si>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</si>
  <si>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</si>
  <si>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</si>
  <si>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</si>
  <si>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</si>
  <si>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</si>
  <si>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</si>
  <si>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</si>
  <si>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</si>
  <si>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</si>
  <si>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</si>
  <si>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</si>
  <si>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</si>
  <si>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</si>
  <si>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</si>
  <si>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</si>
  <si>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合計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</si>
  <si>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</si>
  <si>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</si>
  <si>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</si>
  <si>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</si>
  <si>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</si>
  <si>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</si>
  <si>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</si>
  <si>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</si>
  <si>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</si>
  <si>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</si>
  <si>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</si>
  <si>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</si>
  <si>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第５１　米の２（市町村別）</t>
  </si>
  <si>
    <t>甲浦町</t>
  </si>
  <si>
    <t>奈半利町</t>
  </si>
  <si>
    <t>×</t>
  </si>
  <si>
    <t>岡豊村</t>
  </si>
  <si>
    <t>下知町</t>
  </si>
  <si>
    <t>上ノ加江町</t>
  </si>
  <si>
    <t>備考　×印は２番稲に係るものなり</t>
  </si>
  <si>
    <t>梼原村</t>
  </si>
  <si>
    <t>富山村</t>
  </si>
  <si>
    <t>大正村</t>
  </si>
  <si>
    <t>作付段別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</si>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</sst>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 horizontal="left" vertical="center"/>
    </xf>
    <xf numFmtId="178" fontId="1" fillId="0" borderId="15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3" fillId="0" borderId="18" xfId="0" applyNumberFormat="1" applyFont="1" applyBorder="1" applyAlignment="1">
      <alignment horizontal="left" vertical="center"/>
    </xf>
    <xf numFmtId="178" fontId="1" fillId="0" borderId="25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  <xf numFmtId="178" fontId="1" fillId="0" borderId="26" xfId="0" applyNumberFormat="1" applyFont="1" applyBorder="1" applyAlignment="1">
      <alignment horizontal="left"/>
    </xf>
    <xf numFmtId="178" fontId="1" fillId="0" borderId="13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3" width="2.375" style="1" customWidth="1"/>
    <col min="4" max="4" width="8.375" style="1" customWidth="1"/>
    <col min="5" max="6" width="9.75390625" style="1" customWidth="1"/>
    <col min="7" max="16384" width="9.125" style="1" customWidth="1"/>
  </cols>
  <sheetData>
    <row r="1" spans="1:6" s="6" customFormat="1" ht="12" customHeight="1">
      <c r="A1" s="48" t="s">
        <v>0</v>
      </c>
      <c r="B1" s="48"/>
      <c r="C1" s="39" t="s">
        <v>205</v>
      </c>
      <c r="D1" s="39"/>
      <c r="E1" s="39"/>
      <c r="F1" s="33" t="s">
        <v>1</v>
      </c>
    </row>
    <row r="2" spans="1:6" ht="10.5" customHeight="1">
      <c r="A2" s="40" t="s">
        <v>4</v>
      </c>
      <c r="B2" s="41"/>
      <c r="C2" s="44" t="s">
        <v>216</v>
      </c>
      <c r="D2" s="45"/>
      <c r="E2" s="8" t="s">
        <v>5</v>
      </c>
      <c r="F2" s="9" t="s">
        <v>6</v>
      </c>
    </row>
    <row r="3" spans="1:6" ht="10.5" customHeight="1">
      <c r="A3" s="42"/>
      <c r="B3" s="43"/>
      <c r="C3" s="37" t="s">
        <v>3</v>
      </c>
      <c r="D3" s="38"/>
      <c r="E3" s="10" t="s">
        <v>2</v>
      </c>
      <c r="F3" s="5" t="s">
        <v>7</v>
      </c>
    </row>
    <row r="4" spans="1:6" ht="10.5" customHeight="1">
      <c r="A4" s="49" t="s">
        <v>196</v>
      </c>
      <c r="B4" s="50"/>
      <c r="C4" s="26"/>
      <c r="D4" s="22">
        <v>20</v>
      </c>
      <c r="E4" s="4">
        <v>44</v>
      </c>
      <c r="F4" s="11">
        <v>594</v>
      </c>
    </row>
    <row r="5" spans="1:6" ht="10.5" customHeight="1">
      <c r="A5" s="46" t="s">
        <v>197</v>
      </c>
      <c r="B5" s="47"/>
      <c r="C5" s="21"/>
      <c r="D5" s="23"/>
      <c r="E5" s="2"/>
      <c r="F5" s="13"/>
    </row>
    <row r="6" spans="1:6" ht="10.5" customHeight="1">
      <c r="A6" s="20"/>
      <c r="B6" s="34" t="s">
        <v>8</v>
      </c>
      <c r="C6" s="17"/>
      <c r="D6" s="23">
        <v>1655</v>
      </c>
      <c r="E6" s="2">
        <v>4634</v>
      </c>
      <c r="F6" s="35">
        <v>86777</v>
      </c>
    </row>
    <row r="7" spans="1:6" ht="10.5" customHeight="1">
      <c r="A7" s="20"/>
      <c r="B7" s="34"/>
      <c r="C7" s="28" t="s">
        <v>208</v>
      </c>
      <c r="D7" s="23">
        <v>501</v>
      </c>
      <c r="E7" s="2">
        <v>1303</v>
      </c>
      <c r="F7" s="35"/>
    </row>
    <row r="8" spans="1:6" ht="10.5" customHeight="1">
      <c r="A8" s="18"/>
      <c r="B8" s="34" t="s">
        <v>193</v>
      </c>
      <c r="C8" s="17"/>
      <c r="D8" s="23">
        <v>2643</v>
      </c>
      <c r="E8" s="3">
        <v>4758</v>
      </c>
      <c r="F8" s="35">
        <v>71836</v>
      </c>
    </row>
    <row r="9" spans="1:6" ht="10.5" customHeight="1">
      <c r="A9" s="18"/>
      <c r="B9" s="34"/>
      <c r="C9" s="28" t="s">
        <v>208</v>
      </c>
      <c r="D9" s="23">
        <v>5</v>
      </c>
      <c r="E9" s="3">
        <v>5</v>
      </c>
      <c r="F9" s="35"/>
    </row>
    <row r="10" spans="1:6" ht="10.5" customHeight="1">
      <c r="A10" s="18"/>
      <c r="B10" s="16" t="s">
        <v>206</v>
      </c>
      <c r="C10" s="17"/>
      <c r="D10" s="24">
        <v>796</v>
      </c>
      <c r="E10" s="3">
        <v>1270</v>
      </c>
      <c r="F10" s="12">
        <v>17363</v>
      </c>
    </row>
    <row r="11" spans="1:6" ht="10.5" customHeight="1">
      <c r="A11" s="18"/>
      <c r="B11" s="34" t="s">
        <v>207</v>
      </c>
      <c r="C11" s="17"/>
      <c r="D11" s="23">
        <v>1919</v>
      </c>
      <c r="E11" s="3">
        <v>4639</v>
      </c>
      <c r="F11" s="35">
        <v>69628</v>
      </c>
    </row>
    <row r="12" spans="1:6" ht="10.5" customHeight="1">
      <c r="A12" s="18"/>
      <c r="B12" s="34"/>
      <c r="C12" s="28" t="s">
        <v>208</v>
      </c>
      <c r="D12" s="23">
        <v>22</v>
      </c>
      <c r="E12" s="3">
        <v>68</v>
      </c>
      <c r="F12" s="35"/>
    </row>
    <row r="13" spans="1:6" ht="10.5" customHeight="1">
      <c r="A13" s="18"/>
      <c r="B13" s="16" t="s">
        <v>9</v>
      </c>
      <c r="C13" s="17"/>
      <c r="D13" s="24">
        <v>2288</v>
      </c>
      <c r="E13" s="3">
        <v>4237</v>
      </c>
      <c r="F13" s="12">
        <v>57427</v>
      </c>
    </row>
    <row r="14" spans="1:6" ht="10.5" customHeight="1">
      <c r="A14" s="18"/>
      <c r="B14" s="16" t="s">
        <v>10</v>
      </c>
      <c r="C14" s="17"/>
      <c r="D14" s="24">
        <v>1688</v>
      </c>
      <c r="E14" s="3">
        <v>2561</v>
      </c>
      <c r="F14" s="12">
        <v>37239</v>
      </c>
    </row>
    <row r="15" spans="1:6" ht="10.5" customHeight="1">
      <c r="A15" s="18"/>
      <c r="B15" s="16" t="s">
        <v>11</v>
      </c>
      <c r="C15" s="17"/>
      <c r="D15" s="24">
        <v>1330</v>
      </c>
      <c r="E15" s="3">
        <v>2596</v>
      </c>
      <c r="F15" s="12">
        <v>40715</v>
      </c>
    </row>
    <row r="16" spans="1:6" ht="10.5" customHeight="1">
      <c r="A16" s="18"/>
      <c r="B16" s="16" t="s">
        <v>12</v>
      </c>
      <c r="C16" s="17"/>
      <c r="D16" s="24">
        <v>2419</v>
      </c>
      <c r="E16" s="3">
        <v>4126</v>
      </c>
      <c r="F16" s="12">
        <v>64111</v>
      </c>
    </row>
    <row r="17" spans="1:6" ht="10.5" customHeight="1">
      <c r="A17" s="18"/>
      <c r="B17" s="16" t="s">
        <v>13</v>
      </c>
      <c r="C17" s="17"/>
      <c r="D17" s="24">
        <v>1495</v>
      </c>
      <c r="E17" s="3">
        <v>2750</v>
      </c>
      <c r="F17" s="12">
        <v>38722</v>
      </c>
    </row>
    <row r="18" spans="1:6" ht="10.5" customHeight="1">
      <c r="A18" s="18"/>
      <c r="B18" s="16" t="s">
        <v>14</v>
      </c>
      <c r="C18" s="17"/>
      <c r="D18" s="24">
        <v>2780</v>
      </c>
      <c r="E18" s="3">
        <v>5047</v>
      </c>
      <c r="F18" s="12">
        <v>75901</v>
      </c>
    </row>
    <row r="19" spans="1:6" ht="10.5" customHeight="1">
      <c r="A19" s="18"/>
      <c r="B19" s="16" t="s">
        <v>15</v>
      </c>
      <c r="C19" s="17"/>
      <c r="D19" s="24">
        <v>719</v>
      </c>
      <c r="E19" s="3">
        <v>1041</v>
      </c>
      <c r="F19" s="12">
        <v>16277</v>
      </c>
    </row>
    <row r="20" spans="1:6" ht="10.5" customHeight="1">
      <c r="A20" s="18"/>
      <c r="B20" s="16" t="s">
        <v>16</v>
      </c>
      <c r="C20" s="17"/>
      <c r="D20" s="24">
        <v>1486</v>
      </c>
      <c r="E20" s="3">
        <v>2668</v>
      </c>
      <c r="F20" s="12">
        <v>40208</v>
      </c>
    </row>
    <row r="21" spans="1:6" ht="10.5" customHeight="1">
      <c r="A21" s="18"/>
      <c r="B21" s="34" t="s">
        <v>17</v>
      </c>
      <c r="C21" s="17"/>
      <c r="D21" s="24">
        <v>1042</v>
      </c>
      <c r="E21" s="3">
        <v>2501</v>
      </c>
      <c r="F21" s="35">
        <v>34389</v>
      </c>
    </row>
    <row r="22" spans="1:6" ht="10.5" customHeight="1">
      <c r="A22" s="18"/>
      <c r="B22" s="34"/>
      <c r="C22" s="28" t="s">
        <v>208</v>
      </c>
      <c r="D22" s="24">
        <v>25</v>
      </c>
      <c r="E22" s="3">
        <v>60</v>
      </c>
      <c r="F22" s="35"/>
    </row>
    <row r="23" spans="1:6" ht="10.5" customHeight="1">
      <c r="A23" s="18"/>
      <c r="B23" s="34" t="s">
        <v>18</v>
      </c>
      <c r="C23" s="17"/>
      <c r="D23" s="24">
        <v>1951</v>
      </c>
      <c r="E23" s="3">
        <v>5029</v>
      </c>
      <c r="F23" s="35">
        <v>76796</v>
      </c>
    </row>
    <row r="24" spans="1:6" ht="10.5" customHeight="1">
      <c r="A24" s="18"/>
      <c r="B24" s="34"/>
      <c r="C24" s="28" t="s">
        <v>208</v>
      </c>
      <c r="D24" s="24">
        <v>47</v>
      </c>
      <c r="E24" s="3">
        <v>83</v>
      </c>
      <c r="F24" s="35"/>
    </row>
    <row r="25" spans="1:6" ht="10.5" customHeight="1">
      <c r="A25" s="18"/>
      <c r="B25" s="34" t="s">
        <v>19</v>
      </c>
      <c r="C25" s="17"/>
      <c r="D25" s="24">
        <v>1467</v>
      </c>
      <c r="E25" s="3">
        <v>3772</v>
      </c>
      <c r="F25" s="35">
        <v>63384</v>
      </c>
    </row>
    <row r="26" spans="1:6" ht="10.5" customHeight="1">
      <c r="A26" s="18"/>
      <c r="B26" s="34"/>
      <c r="C26" s="28" t="s">
        <v>208</v>
      </c>
      <c r="D26" s="24">
        <v>272</v>
      </c>
      <c r="E26" s="3">
        <v>486</v>
      </c>
      <c r="F26" s="35"/>
    </row>
    <row r="27" spans="1:6" ht="10.5" customHeight="1">
      <c r="A27" s="18"/>
      <c r="B27" s="34" t="s">
        <v>20</v>
      </c>
      <c r="C27" s="17"/>
      <c r="D27" s="24">
        <v>2074</v>
      </c>
      <c r="E27" s="3">
        <v>4409</v>
      </c>
      <c r="F27" s="35">
        <v>84022</v>
      </c>
    </row>
    <row r="28" spans="1:6" ht="10.5" customHeight="1">
      <c r="A28" s="18"/>
      <c r="B28" s="34"/>
      <c r="C28" s="28" t="s">
        <v>208</v>
      </c>
      <c r="D28" s="24">
        <v>1026</v>
      </c>
      <c r="E28" s="3">
        <v>1221</v>
      </c>
      <c r="F28" s="35"/>
    </row>
    <row r="29" spans="1:6" ht="10.5" customHeight="1">
      <c r="A29" s="18"/>
      <c r="B29" s="34" t="s">
        <v>21</v>
      </c>
      <c r="C29" s="17"/>
      <c r="D29" s="24">
        <v>840</v>
      </c>
      <c r="E29" s="3">
        <v>1579</v>
      </c>
      <c r="F29" s="35">
        <v>23797</v>
      </c>
    </row>
    <row r="30" spans="1:6" ht="10.5" customHeight="1">
      <c r="A30" s="18"/>
      <c r="B30" s="34"/>
      <c r="C30" s="28" t="s">
        <v>208</v>
      </c>
      <c r="D30" s="24">
        <v>6</v>
      </c>
      <c r="E30" s="3">
        <v>8</v>
      </c>
      <c r="F30" s="35"/>
    </row>
    <row r="31" spans="1:6" ht="10.5" customHeight="1">
      <c r="A31" s="18"/>
      <c r="B31" s="34" t="s">
        <v>22</v>
      </c>
      <c r="C31" s="17"/>
      <c r="D31" s="24">
        <v>947</v>
      </c>
      <c r="E31" s="3">
        <v>1317</v>
      </c>
      <c r="F31" s="35">
        <v>20713</v>
      </c>
    </row>
    <row r="32" spans="1:6" ht="10.5" customHeight="1">
      <c r="A32" s="18"/>
      <c r="B32" s="34"/>
      <c r="C32" s="28" t="s">
        <v>208</v>
      </c>
      <c r="D32" s="24">
        <v>9</v>
      </c>
      <c r="E32" s="3">
        <v>18</v>
      </c>
      <c r="F32" s="35"/>
    </row>
    <row r="33" spans="1:6" ht="10.5" customHeight="1">
      <c r="A33" s="18"/>
      <c r="B33" s="34" t="s">
        <v>23</v>
      </c>
      <c r="C33" s="17"/>
      <c r="D33" s="24">
        <v>1990</v>
      </c>
      <c r="E33" s="3">
        <v>4660</v>
      </c>
      <c r="F33" s="35">
        <v>77432</v>
      </c>
    </row>
    <row r="34" spans="1:6" ht="10.5" customHeight="1">
      <c r="A34" s="18"/>
      <c r="B34" s="34"/>
      <c r="C34" s="28" t="s">
        <v>208</v>
      </c>
      <c r="D34" s="24">
        <v>562</v>
      </c>
      <c r="E34" s="3">
        <v>821</v>
      </c>
      <c r="F34" s="35"/>
    </row>
    <row r="35" spans="1:6" ht="10.5" customHeight="1">
      <c r="A35" s="18"/>
      <c r="B35" s="36" t="s">
        <v>24</v>
      </c>
      <c r="C35" s="29"/>
      <c r="D35" s="24">
        <v>1457</v>
      </c>
      <c r="E35" s="3">
        <v>3705</v>
      </c>
      <c r="F35" s="35">
        <v>66533</v>
      </c>
    </row>
    <row r="36" spans="1:6" ht="10.5" customHeight="1">
      <c r="A36" s="18"/>
      <c r="B36" s="36"/>
      <c r="C36" s="30" t="s">
        <v>208</v>
      </c>
      <c r="D36" s="24">
        <v>623</v>
      </c>
      <c r="E36" s="3">
        <v>660</v>
      </c>
      <c r="F36" s="35"/>
    </row>
    <row r="37" spans="1:6" ht="10.5" customHeight="1">
      <c r="A37" s="18"/>
      <c r="B37" s="36" t="s">
        <v>25</v>
      </c>
      <c r="C37" s="29"/>
      <c r="D37" s="24">
        <v>644</v>
      </c>
      <c r="E37" s="3">
        <v>1660</v>
      </c>
      <c r="F37" s="35">
        <v>25134</v>
      </c>
    </row>
    <row r="38" spans="1:6" ht="10.5" customHeight="1">
      <c r="A38" s="18"/>
      <c r="B38" s="36"/>
      <c r="C38" s="30" t="s">
        <v>208</v>
      </c>
      <c r="D38" s="24">
        <v>5</v>
      </c>
      <c r="E38" s="3">
        <v>12</v>
      </c>
      <c r="F38" s="35"/>
    </row>
    <row r="39" spans="1:6" ht="10.5" customHeight="1">
      <c r="A39" s="18"/>
      <c r="B39" s="36" t="s">
        <v>26</v>
      </c>
      <c r="C39" s="29"/>
      <c r="D39" s="24">
        <v>953</v>
      </c>
      <c r="E39" s="3">
        <v>2623</v>
      </c>
      <c r="F39" s="35">
        <v>39895</v>
      </c>
    </row>
    <row r="40" spans="1:6" ht="10.5" customHeight="1">
      <c r="A40" s="18"/>
      <c r="B40" s="36"/>
      <c r="C40" s="30" t="s">
        <v>208</v>
      </c>
      <c r="D40" s="24">
        <v>13</v>
      </c>
      <c r="E40" s="3">
        <v>26</v>
      </c>
      <c r="F40" s="35"/>
    </row>
    <row r="41" spans="1:6" ht="10.5" customHeight="1">
      <c r="A41" s="18"/>
      <c r="B41" s="36" t="s">
        <v>27</v>
      </c>
      <c r="C41" s="29"/>
      <c r="D41" s="24">
        <v>1551</v>
      </c>
      <c r="E41" s="3">
        <v>4017</v>
      </c>
      <c r="F41" s="35">
        <v>59776</v>
      </c>
    </row>
    <row r="42" spans="1:6" ht="10.5" customHeight="1">
      <c r="A42" s="18"/>
      <c r="B42" s="36"/>
      <c r="C42" s="30" t="s">
        <v>208</v>
      </c>
      <c r="D42" s="24">
        <v>171</v>
      </c>
      <c r="E42" s="3">
        <v>239</v>
      </c>
      <c r="F42" s="35"/>
    </row>
    <row r="43" spans="1:6" ht="10.5" customHeight="1">
      <c r="A43" s="18"/>
      <c r="B43" s="36" t="s">
        <v>28</v>
      </c>
      <c r="C43" s="29"/>
      <c r="D43" s="24">
        <v>810</v>
      </c>
      <c r="E43" s="3">
        <v>1844</v>
      </c>
      <c r="F43" s="35">
        <v>28010</v>
      </c>
    </row>
    <row r="44" spans="1:6" ht="10.5" customHeight="1">
      <c r="A44" s="18"/>
      <c r="B44" s="36"/>
      <c r="C44" s="30" t="s">
        <v>208</v>
      </c>
      <c r="D44" s="24">
        <v>14</v>
      </c>
      <c r="E44" s="3">
        <v>36</v>
      </c>
      <c r="F44" s="35"/>
    </row>
    <row r="45" spans="1:6" ht="10.5" customHeight="1">
      <c r="A45" s="18"/>
      <c r="B45" s="36" t="s">
        <v>29</v>
      </c>
      <c r="C45" s="29"/>
      <c r="D45" s="24">
        <v>1189</v>
      </c>
      <c r="E45" s="3">
        <v>2867</v>
      </c>
      <c r="F45" s="35">
        <v>42417</v>
      </c>
    </row>
    <row r="46" spans="1:6" ht="10.5" customHeight="1">
      <c r="A46" s="18"/>
      <c r="B46" s="36"/>
      <c r="C46" s="30" t="s">
        <v>208</v>
      </c>
      <c r="D46" s="24">
        <v>99</v>
      </c>
      <c r="E46" s="3">
        <v>169</v>
      </c>
      <c r="F46" s="35"/>
    </row>
    <row r="47" spans="1:6" ht="10.5" customHeight="1">
      <c r="A47" s="18"/>
      <c r="B47" s="36" t="s">
        <v>30</v>
      </c>
      <c r="C47" s="29"/>
      <c r="D47" s="24">
        <f>SUM(D6,D8,D10,D11,D13,D14,D15,D16,D17:D18,D19,D20,D21,D23,D25,D27,D29,D31,D33,D35,D37,D39,D41,D43,D45)</f>
        <v>38133</v>
      </c>
      <c r="E47" s="24">
        <f>SUM(E6,E8,E10,E11,E13,E14,E15,E16,E17:E18,E19,E20,E21,E23,E25,E27,E29,E31,E33,E35,E37,E39,E41,E43,E45)</f>
        <v>80310</v>
      </c>
      <c r="F47" s="19">
        <f>SUM(F6:F46)</f>
        <v>1258502</v>
      </c>
    </row>
    <row r="48" spans="1:6" ht="10.5" customHeight="1">
      <c r="A48" s="18"/>
      <c r="B48" s="36"/>
      <c r="C48" s="30" t="s">
        <v>208</v>
      </c>
      <c r="D48" s="24">
        <f>SUM(D7,D9,D12,D22,D24,D26,D28,D30,D32,D34,D36,D38,D40,D42,D44,D46)</f>
        <v>3400</v>
      </c>
      <c r="E48" s="24">
        <f>SUM(E7,E9,E12,E22,E24,E26,E28,E30,E32,E34,E36,E38,E40,E42,E44,E46)</f>
        <v>5215</v>
      </c>
      <c r="F48" s="19"/>
    </row>
    <row r="49" spans="1:6" ht="10.5" customHeight="1">
      <c r="A49" s="46" t="s">
        <v>198</v>
      </c>
      <c r="B49" s="51"/>
      <c r="C49" s="31"/>
      <c r="D49" s="24"/>
      <c r="E49" s="3"/>
      <c r="F49" s="19"/>
    </row>
    <row r="50" spans="1:6" ht="10.5" customHeight="1">
      <c r="A50" s="18"/>
      <c r="B50" s="36" t="s">
        <v>31</v>
      </c>
      <c r="C50" s="29"/>
      <c r="D50" s="24">
        <v>640</v>
      </c>
      <c r="E50" s="3">
        <v>1595</v>
      </c>
      <c r="F50" s="35">
        <v>29806</v>
      </c>
    </row>
    <row r="51" spans="1:6" ht="10.5" customHeight="1">
      <c r="A51" s="18"/>
      <c r="B51" s="36"/>
      <c r="C51" s="30" t="s">
        <v>208</v>
      </c>
      <c r="D51" s="24">
        <v>226</v>
      </c>
      <c r="E51" s="3">
        <v>479</v>
      </c>
      <c r="F51" s="35"/>
    </row>
    <row r="52" spans="1:6" ht="10.5" customHeight="1">
      <c r="A52" s="18"/>
      <c r="B52" s="36" t="s">
        <v>32</v>
      </c>
      <c r="C52" s="29"/>
      <c r="D52" s="24">
        <v>283</v>
      </c>
      <c r="E52" s="3">
        <v>727</v>
      </c>
      <c r="F52" s="35">
        <v>10809</v>
      </c>
    </row>
    <row r="53" spans="1:6" ht="10.5" customHeight="1">
      <c r="A53" s="18"/>
      <c r="B53" s="36"/>
      <c r="C53" s="30" t="s">
        <v>208</v>
      </c>
      <c r="D53" s="24">
        <v>15</v>
      </c>
      <c r="E53" s="3">
        <v>18</v>
      </c>
      <c r="F53" s="35"/>
    </row>
    <row r="54" spans="1:6" ht="10.5" customHeight="1">
      <c r="A54" s="18"/>
      <c r="B54" s="36" t="s">
        <v>33</v>
      </c>
      <c r="C54" s="29"/>
      <c r="D54" s="24">
        <v>1824</v>
      </c>
      <c r="E54" s="3">
        <v>3920</v>
      </c>
      <c r="F54" s="35">
        <v>52482</v>
      </c>
    </row>
    <row r="55" spans="1:6" ht="10.5" customHeight="1">
      <c r="A55" s="18"/>
      <c r="B55" s="36"/>
      <c r="C55" s="30" t="s">
        <v>208</v>
      </c>
      <c r="D55" s="24">
        <v>112</v>
      </c>
      <c r="E55" s="3">
        <v>157</v>
      </c>
      <c r="F55" s="35"/>
    </row>
    <row r="56" spans="1:6" ht="10.5" customHeight="1">
      <c r="A56" s="46" t="s">
        <v>198</v>
      </c>
      <c r="B56" s="51"/>
      <c r="C56" s="31"/>
      <c r="D56" s="24"/>
      <c r="E56" s="3"/>
      <c r="F56" s="19"/>
    </row>
    <row r="57" spans="1:6" ht="10.5" customHeight="1">
      <c r="A57" s="18"/>
      <c r="B57" s="34" t="s">
        <v>34</v>
      </c>
      <c r="C57" s="17"/>
      <c r="D57" s="24">
        <v>2180</v>
      </c>
      <c r="E57" s="3">
        <v>5232</v>
      </c>
      <c r="F57" s="35">
        <v>69480</v>
      </c>
    </row>
    <row r="58" spans="1:6" ht="10.5" customHeight="1">
      <c r="A58" s="18"/>
      <c r="B58" s="34"/>
      <c r="C58" s="28" t="s">
        <v>208</v>
      </c>
      <c r="D58" s="24">
        <v>70</v>
      </c>
      <c r="E58" s="3">
        <v>112</v>
      </c>
      <c r="F58" s="35"/>
    </row>
    <row r="59" spans="1:6" ht="10.5" customHeight="1">
      <c r="A59" s="18"/>
      <c r="B59" s="34" t="s">
        <v>35</v>
      </c>
      <c r="C59" s="17"/>
      <c r="D59" s="24">
        <v>1910</v>
      </c>
      <c r="E59" s="3">
        <v>4304</v>
      </c>
      <c r="F59" s="35">
        <v>63306</v>
      </c>
    </row>
    <row r="60" spans="1:6" ht="10.5" customHeight="1">
      <c r="A60" s="18"/>
      <c r="B60" s="34"/>
      <c r="C60" s="28" t="s">
        <v>208</v>
      </c>
      <c r="D60" s="24">
        <v>86</v>
      </c>
      <c r="E60" s="3">
        <v>139</v>
      </c>
      <c r="F60" s="35"/>
    </row>
    <row r="61" spans="1:6" ht="10.5" customHeight="1">
      <c r="A61" s="18"/>
      <c r="B61" s="34" t="s">
        <v>36</v>
      </c>
      <c r="C61" s="17"/>
      <c r="D61" s="24">
        <v>1395</v>
      </c>
      <c r="E61" s="3">
        <v>3776</v>
      </c>
      <c r="F61" s="35">
        <v>52753</v>
      </c>
    </row>
    <row r="62" spans="1:6" ht="10.5" customHeight="1">
      <c r="A62" s="18"/>
      <c r="B62" s="34"/>
      <c r="C62" s="28" t="s">
        <v>208</v>
      </c>
      <c r="D62" s="24">
        <v>107</v>
      </c>
      <c r="E62" s="3">
        <v>162</v>
      </c>
      <c r="F62" s="35"/>
    </row>
    <row r="63" spans="1:6" ht="10.5" customHeight="1">
      <c r="A63" s="18"/>
      <c r="B63" s="34" t="s">
        <v>37</v>
      </c>
      <c r="C63" s="17"/>
      <c r="D63" s="24">
        <v>2964</v>
      </c>
      <c r="E63" s="3">
        <v>6617</v>
      </c>
      <c r="F63" s="35">
        <v>94477</v>
      </c>
    </row>
    <row r="64" spans="1:6" ht="10.5" customHeight="1">
      <c r="A64" s="18"/>
      <c r="B64" s="34"/>
      <c r="C64" s="28" t="s">
        <v>208</v>
      </c>
      <c r="D64" s="24">
        <v>77</v>
      </c>
      <c r="E64" s="3">
        <v>93</v>
      </c>
      <c r="F64" s="35"/>
    </row>
    <row r="65" spans="1:6" ht="10.5" customHeight="1">
      <c r="A65" s="18"/>
      <c r="B65" s="16" t="s">
        <v>21</v>
      </c>
      <c r="C65" s="17"/>
      <c r="D65" s="24">
        <v>1946</v>
      </c>
      <c r="E65" s="3">
        <v>3316</v>
      </c>
      <c r="F65" s="12">
        <v>50140</v>
      </c>
    </row>
    <row r="66" spans="1:6" ht="10.5" customHeight="1">
      <c r="A66" s="18"/>
      <c r="B66" s="16" t="s">
        <v>38</v>
      </c>
      <c r="C66" s="17"/>
      <c r="D66" s="24">
        <v>2045</v>
      </c>
      <c r="E66" s="3">
        <v>4046</v>
      </c>
      <c r="F66" s="12">
        <v>61003</v>
      </c>
    </row>
    <row r="67" spans="1:6" ht="10.5" customHeight="1">
      <c r="A67" s="18"/>
      <c r="B67" s="34" t="s">
        <v>39</v>
      </c>
      <c r="C67" s="17"/>
      <c r="D67" s="24">
        <v>1316</v>
      </c>
      <c r="E67" s="3">
        <v>3421</v>
      </c>
      <c r="F67" s="35">
        <v>50458</v>
      </c>
    </row>
    <row r="68" spans="1:6" ht="10.5" customHeight="1">
      <c r="A68" s="18"/>
      <c r="B68" s="34"/>
      <c r="C68" s="28" t="s">
        <v>208</v>
      </c>
      <c r="D68" s="24">
        <v>31</v>
      </c>
      <c r="E68" s="3">
        <v>47</v>
      </c>
      <c r="F68" s="35"/>
    </row>
    <row r="69" spans="1:6" ht="10.5" customHeight="1">
      <c r="A69" s="18"/>
      <c r="B69" s="34" t="s">
        <v>40</v>
      </c>
      <c r="C69" s="17"/>
      <c r="D69" s="24">
        <v>1708</v>
      </c>
      <c r="E69" s="3">
        <v>4127</v>
      </c>
      <c r="F69" s="35">
        <v>64874</v>
      </c>
    </row>
    <row r="70" spans="1:6" ht="10.5" customHeight="1">
      <c r="A70" s="18"/>
      <c r="B70" s="34"/>
      <c r="C70" s="28" t="s">
        <v>208</v>
      </c>
      <c r="D70" s="24">
        <v>160</v>
      </c>
      <c r="E70" s="3">
        <v>193</v>
      </c>
      <c r="F70" s="35"/>
    </row>
    <row r="71" spans="1:6" ht="10.5" customHeight="1">
      <c r="A71" s="18"/>
      <c r="B71" s="34" t="s">
        <v>41</v>
      </c>
      <c r="C71" s="17"/>
      <c r="D71" s="24">
        <v>3290</v>
      </c>
      <c r="E71" s="3">
        <v>7820</v>
      </c>
      <c r="F71" s="35">
        <v>105180</v>
      </c>
    </row>
    <row r="72" spans="1:6" ht="10.5" customHeight="1">
      <c r="A72" s="18"/>
      <c r="B72" s="34"/>
      <c r="C72" s="28" t="s">
        <v>208</v>
      </c>
      <c r="D72" s="24">
        <v>230</v>
      </c>
      <c r="E72" s="3">
        <v>230</v>
      </c>
      <c r="F72" s="35"/>
    </row>
    <row r="73" spans="1:6" ht="10.5" customHeight="1">
      <c r="A73" s="18"/>
      <c r="B73" s="34" t="s">
        <v>42</v>
      </c>
      <c r="C73" s="17"/>
      <c r="D73" s="24">
        <v>4884</v>
      </c>
      <c r="E73" s="3">
        <v>11690</v>
      </c>
      <c r="F73" s="35">
        <v>189371</v>
      </c>
    </row>
    <row r="74" spans="1:6" ht="10.5" customHeight="1">
      <c r="A74" s="18"/>
      <c r="B74" s="34"/>
      <c r="C74" s="28" t="s">
        <v>208</v>
      </c>
      <c r="D74" s="24">
        <v>1375</v>
      </c>
      <c r="E74" s="3">
        <v>1925</v>
      </c>
      <c r="F74" s="35"/>
    </row>
    <row r="75" spans="1:6" ht="10.5" customHeight="1">
      <c r="A75" s="18"/>
      <c r="B75" s="34" t="s">
        <v>43</v>
      </c>
      <c r="C75" s="17"/>
      <c r="D75" s="24">
        <v>1961</v>
      </c>
      <c r="E75" s="3">
        <v>4669</v>
      </c>
      <c r="F75" s="35">
        <v>68635</v>
      </c>
    </row>
    <row r="76" spans="1:6" ht="10.5" customHeight="1">
      <c r="A76" s="18"/>
      <c r="B76" s="34"/>
      <c r="C76" s="28" t="s">
        <v>208</v>
      </c>
      <c r="D76" s="24">
        <v>58</v>
      </c>
      <c r="E76" s="3">
        <v>57</v>
      </c>
      <c r="F76" s="35"/>
    </row>
    <row r="77" spans="1:6" ht="10.5" customHeight="1">
      <c r="A77" s="18"/>
      <c r="B77" s="34" t="s">
        <v>44</v>
      </c>
      <c r="C77" s="17"/>
      <c r="D77" s="24">
        <v>2490</v>
      </c>
      <c r="E77" s="3">
        <v>5478</v>
      </c>
      <c r="F77" s="35">
        <v>93494</v>
      </c>
    </row>
    <row r="78" spans="1:6" ht="10.5" customHeight="1">
      <c r="A78" s="18"/>
      <c r="B78" s="34"/>
      <c r="C78" s="28" t="s">
        <v>208</v>
      </c>
      <c r="D78" s="24">
        <v>1035</v>
      </c>
      <c r="E78" s="3">
        <v>986</v>
      </c>
      <c r="F78" s="35"/>
    </row>
    <row r="79" spans="1:6" ht="10.5" customHeight="1">
      <c r="A79" s="18"/>
      <c r="B79" s="34" t="s">
        <v>45</v>
      </c>
      <c r="C79" s="17"/>
      <c r="D79" s="24">
        <v>1512</v>
      </c>
      <c r="E79" s="3">
        <v>4805</v>
      </c>
      <c r="F79" s="35">
        <v>75715</v>
      </c>
    </row>
    <row r="80" spans="1:6" ht="10.5" customHeight="1">
      <c r="A80" s="18"/>
      <c r="B80" s="34"/>
      <c r="C80" s="28" t="s">
        <v>208</v>
      </c>
      <c r="D80" s="24">
        <v>494</v>
      </c>
      <c r="E80" s="3">
        <v>593</v>
      </c>
      <c r="F80" s="35"/>
    </row>
    <row r="81" spans="1:6" ht="10.5" customHeight="1">
      <c r="A81" s="18"/>
      <c r="B81" s="34" t="s">
        <v>46</v>
      </c>
      <c r="C81" s="17"/>
      <c r="D81" s="24">
        <v>1946</v>
      </c>
      <c r="E81" s="3">
        <v>4620</v>
      </c>
      <c r="F81" s="35">
        <v>82537</v>
      </c>
    </row>
    <row r="82" spans="1:6" ht="10.5" customHeight="1">
      <c r="A82" s="18"/>
      <c r="B82" s="34"/>
      <c r="C82" s="28" t="s">
        <v>208</v>
      </c>
      <c r="D82" s="24">
        <v>1316</v>
      </c>
      <c r="E82" s="3">
        <v>1361</v>
      </c>
      <c r="F82" s="35"/>
    </row>
    <row r="83" spans="1:6" ht="10.5" customHeight="1">
      <c r="A83" s="18"/>
      <c r="B83" s="34" t="s">
        <v>47</v>
      </c>
      <c r="C83" s="17"/>
      <c r="D83" s="24">
        <v>1218</v>
      </c>
      <c r="E83" s="3">
        <v>2896</v>
      </c>
      <c r="F83" s="35">
        <v>51320</v>
      </c>
    </row>
    <row r="84" spans="1:6" ht="10.5" customHeight="1">
      <c r="A84" s="18"/>
      <c r="B84" s="34"/>
      <c r="C84" s="28" t="s">
        <v>208</v>
      </c>
      <c r="D84" s="24">
        <v>635</v>
      </c>
      <c r="E84" s="3">
        <v>820</v>
      </c>
      <c r="F84" s="35"/>
    </row>
    <row r="85" spans="1:6" ht="10.5" customHeight="1">
      <c r="A85" s="18"/>
      <c r="B85" s="34" t="s">
        <v>48</v>
      </c>
      <c r="C85" s="17"/>
      <c r="D85" s="24">
        <v>2780</v>
      </c>
      <c r="E85" s="3">
        <v>6111</v>
      </c>
      <c r="F85" s="35">
        <v>95630</v>
      </c>
    </row>
    <row r="86" spans="1:6" ht="10.5" customHeight="1">
      <c r="A86" s="18"/>
      <c r="B86" s="34"/>
      <c r="C86" s="28" t="s">
        <v>208</v>
      </c>
      <c r="D86" s="24">
        <v>820</v>
      </c>
      <c r="E86" s="3">
        <v>984</v>
      </c>
      <c r="F86" s="35"/>
    </row>
    <row r="87" spans="1:6" ht="10.5" customHeight="1">
      <c r="A87" s="18"/>
      <c r="B87" s="34" t="s">
        <v>49</v>
      </c>
      <c r="C87" s="17"/>
      <c r="D87" s="24">
        <v>1587</v>
      </c>
      <c r="E87" s="3">
        <v>3809</v>
      </c>
      <c r="F87" s="35">
        <v>57796</v>
      </c>
    </row>
    <row r="88" spans="1:6" ht="10.5" customHeight="1">
      <c r="A88" s="18"/>
      <c r="B88" s="34"/>
      <c r="C88" s="28" t="s">
        <v>208</v>
      </c>
      <c r="D88" s="24">
        <v>205</v>
      </c>
      <c r="E88" s="3">
        <v>328</v>
      </c>
      <c r="F88" s="35"/>
    </row>
    <row r="89" spans="1:6" ht="10.5" customHeight="1">
      <c r="A89" s="18"/>
      <c r="B89" s="16" t="s">
        <v>50</v>
      </c>
      <c r="C89" s="17"/>
      <c r="D89" s="24">
        <v>1480</v>
      </c>
      <c r="E89" s="3">
        <v>3434</v>
      </c>
      <c r="F89" s="12">
        <v>44382</v>
      </c>
    </row>
    <row r="90" spans="1:6" ht="10.5" customHeight="1">
      <c r="A90" s="18"/>
      <c r="B90" s="16" t="s">
        <v>51</v>
      </c>
      <c r="C90" s="17"/>
      <c r="D90" s="24">
        <v>1489</v>
      </c>
      <c r="E90" s="3">
        <v>3252</v>
      </c>
      <c r="F90" s="12">
        <v>48958</v>
      </c>
    </row>
    <row r="91" spans="1:6" ht="10.5" customHeight="1">
      <c r="A91" s="18"/>
      <c r="B91" s="34" t="s">
        <v>52</v>
      </c>
      <c r="C91" s="17"/>
      <c r="D91" s="24">
        <v>1788</v>
      </c>
      <c r="E91" s="3">
        <v>4713</v>
      </c>
      <c r="F91" s="35">
        <v>68517</v>
      </c>
    </row>
    <row r="92" spans="1:6" ht="10.5" customHeight="1">
      <c r="A92" s="18"/>
      <c r="B92" s="34"/>
      <c r="C92" s="28" t="s">
        <v>208</v>
      </c>
      <c r="D92" s="24">
        <v>88</v>
      </c>
      <c r="E92" s="3">
        <v>153</v>
      </c>
      <c r="F92" s="35"/>
    </row>
    <row r="93" spans="1:6" ht="10.5" customHeight="1">
      <c r="A93" s="18"/>
      <c r="B93" s="16" t="s">
        <v>53</v>
      </c>
      <c r="C93" s="17"/>
      <c r="D93" s="24">
        <v>3043</v>
      </c>
      <c r="E93" s="3">
        <v>7265</v>
      </c>
      <c r="F93" s="12">
        <v>98458</v>
      </c>
    </row>
    <row r="94" spans="1:6" ht="10.5" customHeight="1">
      <c r="A94" s="18"/>
      <c r="B94" s="16" t="s">
        <v>54</v>
      </c>
      <c r="C94" s="17"/>
      <c r="D94" s="24">
        <v>1604</v>
      </c>
      <c r="E94" s="3">
        <v>2833</v>
      </c>
      <c r="F94" s="12">
        <v>39770</v>
      </c>
    </row>
    <row r="95" spans="1:6" ht="10.5" customHeight="1">
      <c r="A95" s="18"/>
      <c r="B95" s="16" t="s">
        <v>55</v>
      </c>
      <c r="C95" s="17"/>
      <c r="D95" s="24">
        <v>2380</v>
      </c>
      <c r="E95" s="3">
        <v>6399</v>
      </c>
      <c r="F95" s="12">
        <v>92916</v>
      </c>
    </row>
    <row r="96" spans="1:6" ht="10.5" customHeight="1">
      <c r="A96" s="18"/>
      <c r="B96" s="16" t="s">
        <v>194</v>
      </c>
      <c r="C96" s="17"/>
      <c r="D96" s="24">
        <v>1221</v>
      </c>
      <c r="E96" s="3">
        <v>1915</v>
      </c>
      <c r="F96" s="12">
        <v>28163</v>
      </c>
    </row>
    <row r="97" spans="1:6" ht="10.5" customHeight="1">
      <c r="A97" s="18"/>
      <c r="B97" s="16" t="s">
        <v>56</v>
      </c>
      <c r="C97" s="17"/>
      <c r="D97" s="24">
        <v>1362</v>
      </c>
      <c r="E97" s="3">
        <v>1881</v>
      </c>
      <c r="F97" s="12">
        <v>28722</v>
      </c>
    </row>
    <row r="98" spans="1:6" ht="10.5" customHeight="1">
      <c r="A98" s="18"/>
      <c r="B98" s="34" t="s">
        <v>30</v>
      </c>
      <c r="C98" s="17"/>
      <c r="D98" s="24">
        <v>55246</v>
      </c>
      <c r="E98" s="24">
        <f>SUM(E50,E52,E54,E57,E59,E61,E63,E65,E66,E67,E69,E71,E73,E75,E77,E79,E81,E83,E85,E87,E89,E90,E91,E93,E94,E95,E96,E97)</f>
        <v>124671</v>
      </c>
      <c r="F98" s="35">
        <f>SUM(F50:F97)</f>
        <v>1869152</v>
      </c>
    </row>
    <row r="99" spans="1:6" ht="10.5" customHeight="1">
      <c r="A99" s="18"/>
      <c r="B99" s="34"/>
      <c r="C99" s="28" t="s">
        <v>208</v>
      </c>
      <c r="D99" s="24">
        <f>SUM(D51,D53,D55,D58,D60,D62,D64,D68,D70,D72,D74,D76,D78,D80,D82,D84,D86,D88,D92)</f>
        <v>7140</v>
      </c>
      <c r="E99" s="24">
        <f>SUM(E51,E53,E55,E58,E60,E62,E64,E68,E70,E72,E74,E76,E78,E80,E82,E84,E86,E88,E92)</f>
        <v>8837</v>
      </c>
      <c r="F99" s="35"/>
    </row>
    <row r="100" spans="1:6" ht="10.5" customHeight="1">
      <c r="A100" s="46" t="s">
        <v>199</v>
      </c>
      <c r="B100" s="47"/>
      <c r="C100" s="21"/>
      <c r="D100" s="24"/>
      <c r="E100" s="3"/>
      <c r="F100" s="19"/>
    </row>
    <row r="101" spans="1:6" ht="10.5" customHeight="1">
      <c r="A101" s="20"/>
      <c r="B101" s="34" t="s">
        <v>57</v>
      </c>
      <c r="C101" s="17"/>
      <c r="D101" s="24">
        <v>17</v>
      </c>
      <c r="E101" s="3">
        <v>34</v>
      </c>
      <c r="F101" s="35">
        <v>670</v>
      </c>
    </row>
    <row r="102" spans="1:6" ht="10.5" customHeight="1">
      <c r="A102" s="20"/>
      <c r="B102" s="34"/>
      <c r="C102" s="28" t="s">
        <v>208</v>
      </c>
      <c r="D102" s="24">
        <v>8</v>
      </c>
      <c r="E102" s="3">
        <v>11</v>
      </c>
      <c r="F102" s="35"/>
    </row>
    <row r="103" spans="1:6" ht="10.5" customHeight="1">
      <c r="A103" s="18"/>
      <c r="B103" s="16" t="s">
        <v>195</v>
      </c>
      <c r="C103" s="17"/>
      <c r="D103" s="24">
        <v>3026</v>
      </c>
      <c r="E103" s="3">
        <v>6029</v>
      </c>
      <c r="F103" s="12">
        <v>97094</v>
      </c>
    </row>
    <row r="104" spans="1:6" ht="10.5" customHeight="1">
      <c r="A104" s="18"/>
      <c r="B104" s="34" t="s">
        <v>58</v>
      </c>
      <c r="C104" s="17"/>
      <c r="D104" s="24">
        <v>1222</v>
      </c>
      <c r="E104" s="3">
        <v>2805</v>
      </c>
      <c r="F104" s="35">
        <v>39484</v>
      </c>
    </row>
    <row r="105" spans="1:6" ht="10.5" customHeight="1">
      <c r="A105" s="18"/>
      <c r="B105" s="34"/>
      <c r="C105" s="28" t="s">
        <v>208</v>
      </c>
      <c r="D105" s="24">
        <v>2</v>
      </c>
      <c r="E105" s="3">
        <v>3</v>
      </c>
      <c r="F105" s="35"/>
    </row>
    <row r="106" spans="1:6" ht="10.5" customHeight="1">
      <c r="A106" s="18"/>
      <c r="B106" s="34" t="s">
        <v>59</v>
      </c>
      <c r="C106" s="17"/>
      <c r="D106" s="24">
        <v>1550</v>
      </c>
      <c r="E106" s="2">
        <v>4020</v>
      </c>
      <c r="F106" s="35">
        <v>62976</v>
      </c>
    </row>
    <row r="107" spans="1:6" ht="10.5" customHeight="1">
      <c r="A107" s="18"/>
      <c r="B107" s="34"/>
      <c r="C107" s="28" t="s">
        <v>208</v>
      </c>
      <c r="D107" s="24">
        <v>39</v>
      </c>
      <c r="E107" s="2">
        <v>63</v>
      </c>
      <c r="F107" s="35"/>
    </row>
    <row r="108" spans="1:6" ht="10.5" customHeight="1">
      <c r="A108" s="18"/>
      <c r="B108" s="34" t="s">
        <v>60</v>
      </c>
      <c r="C108" s="17"/>
      <c r="D108" s="24">
        <v>3000</v>
      </c>
      <c r="E108" s="3">
        <v>6589</v>
      </c>
      <c r="F108" s="35">
        <v>102009</v>
      </c>
    </row>
    <row r="109" spans="1:6" ht="10.5" customHeight="1">
      <c r="A109" s="18"/>
      <c r="B109" s="34"/>
      <c r="C109" s="28" t="s">
        <v>208</v>
      </c>
      <c r="D109" s="24">
        <v>288</v>
      </c>
      <c r="E109" s="3">
        <v>302</v>
      </c>
      <c r="F109" s="35"/>
    </row>
    <row r="110" spans="1:6" ht="10.5" customHeight="1">
      <c r="A110" s="46" t="s">
        <v>199</v>
      </c>
      <c r="B110" s="47"/>
      <c r="C110" s="21"/>
      <c r="D110" s="24"/>
      <c r="E110" s="3"/>
      <c r="F110" s="19"/>
    </row>
    <row r="111" spans="1:6" ht="10.5" customHeight="1">
      <c r="A111" s="18"/>
      <c r="B111" s="34" t="s">
        <v>61</v>
      </c>
      <c r="C111" s="17"/>
      <c r="D111" s="24">
        <v>1430</v>
      </c>
      <c r="E111" s="3">
        <v>3422</v>
      </c>
      <c r="F111" s="35">
        <v>53120</v>
      </c>
    </row>
    <row r="112" spans="1:6" ht="10.5" customHeight="1">
      <c r="A112" s="18"/>
      <c r="B112" s="34"/>
      <c r="C112" s="28" t="s">
        <v>208</v>
      </c>
      <c r="D112" s="24">
        <v>100</v>
      </c>
      <c r="E112" s="3">
        <v>120</v>
      </c>
      <c r="F112" s="35"/>
    </row>
    <row r="113" spans="1:6" ht="10.5" customHeight="1">
      <c r="A113" s="18"/>
      <c r="B113" s="34" t="s">
        <v>62</v>
      </c>
      <c r="C113" s="17"/>
      <c r="D113" s="24">
        <v>1666</v>
      </c>
      <c r="E113" s="3">
        <v>4135</v>
      </c>
      <c r="F113" s="35">
        <v>55284</v>
      </c>
    </row>
    <row r="114" spans="1:6" ht="10.5" customHeight="1">
      <c r="A114" s="18"/>
      <c r="B114" s="34"/>
      <c r="C114" s="28" t="s">
        <v>208</v>
      </c>
      <c r="D114" s="24">
        <v>46</v>
      </c>
      <c r="E114" s="3">
        <v>56</v>
      </c>
      <c r="F114" s="35"/>
    </row>
    <row r="115" spans="1:6" ht="10.5" customHeight="1">
      <c r="A115" s="18"/>
      <c r="B115" s="34" t="s">
        <v>63</v>
      </c>
      <c r="C115" s="17"/>
      <c r="D115" s="24">
        <v>2173</v>
      </c>
      <c r="E115" s="3">
        <v>5856</v>
      </c>
      <c r="F115" s="35">
        <v>89974</v>
      </c>
    </row>
    <row r="116" spans="1:6" ht="10.5" customHeight="1">
      <c r="A116" s="18"/>
      <c r="B116" s="34"/>
      <c r="C116" s="28" t="s">
        <v>208</v>
      </c>
      <c r="D116" s="24">
        <v>288</v>
      </c>
      <c r="E116" s="3">
        <v>346</v>
      </c>
      <c r="F116" s="35"/>
    </row>
    <row r="117" spans="1:6" ht="10.5" customHeight="1">
      <c r="A117" s="18"/>
      <c r="B117" s="34" t="s">
        <v>64</v>
      </c>
      <c r="C117" s="17"/>
      <c r="D117" s="24">
        <v>2820</v>
      </c>
      <c r="E117" s="3">
        <v>7919</v>
      </c>
      <c r="F117" s="35">
        <v>130949</v>
      </c>
    </row>
    <row r="118" spans="1:6" ht="10.5" customHeight="1">
      <c r="A118" s="18"/>
      <c r="B118" s="34"/>
      <c r="C118" s="28" t="s">
        <v>208</v>
      </c>
      <c r="D118" s="24">
        <v>578</v>
      </c>
      <c r="E118" s="3">
        <v>1156</v>
      </c>
      <c r="F118" s="35"/>
    </row>
    <row r="119" spans="1:6" ht="10.5" customHeight="1">
      <c r="A119" s="18"/>
      <c r="B119" s="34" t="s">
        <v>65</v>
      </c>
      <c r="C119" s="17"/>
      <c r="D119" s="24">
        <v>2759</v>
      </c>
      <c r="E119" s="3">
        <v>7418</v>
      </c>
      <c r="F119" s="35">
        <v>114746</v>
      </c>
    </row>
    <row r="120" spans="1:6" ht="10.5" customHeight="1">
      <c r="A120" s="18"/>
      <c r="B120" s="34"/>
      <c r="C120" s="28" t="s">
        <v>208</v>
      </c>
      <c r="D120" s="24">
        <v>570</v>
      </c>
      <c r="E120" s="3">
        <v>798</v>
      </c>
      <c r="F120" s="35"/>
    </row>
    <row r="121" spans="1:6" ht="10.5" customHeight="1">
      <c r="A121" s="18"/>
      <c r="B121" s="34" t="s">
        <v>66</v>
      </c>
      <c r="C121" s="17"/>
      <c r="D121" s="24">
        <v>4440</v>
      </c>
      <c r="E121" s="3">
        <v>10407</v>
      </c>
      <c r="F121" s="35">
        <v>162474</v>
      </c>
    </row>
    <row r="122" spans="1:6" ht="10.5" customHeight="1">
      <c r="A122" s="18"/>
      <c r="B122" s="34"/>
      <c r="C122" s="28" t="s">
        <v>208</v>
      </c>
      <c r="D122" s="24">
        <v>765</v>
      </c>
      <c r="E122" s="3">
        <v>830</v>
      </c>
      <c r="F122" s="35"/>
    </row>
    <row r="123" spans="1:6" ht="10.5" customHeight="1">
      <c r="A123" s="18"/>
      <c r="B123" s="34" t="s">
        <v>67</v>
      </c>
      <c r="C123" s="17"/>
      <c r="D123" s="24">
        <v>1012</v>
      </c>
      <c r="E123" s="3">
        <v>2570</v>
      </c>
      <c r="F123" s="35">
        <v>48948</v>
      </c>
    </row>
    <row r="124" spans="1:6" ht="10.5" customHeight="1">
      <c r="A124" s="18"/>
      <c r="B124" s="34"/>
      <c r="C124" s="28" t="s">
        <v>208</v>
      </c>
      <c r="D124" s="24">
        <v>455</v>
      </c>
      <c r="E124" s="3">
        <v>705</v>
      </c>
      <c r="F124" s="35"/>
    </row>
    <row r="125" spans="1:6" ht="10.5" customHeight="1">
      <c r="A125" s="18"/>
      <c r="B125" s="34" t="s">
        <v>68</v>
      </c>
      <c r="C125" s="17"/>
      <c r="D125" s="24">
        <v>5298</v>
      </c>
      <c r="E125" s="3">
        <v>10030</v>
      </c>
      <c r="F125" s="35">
        <v>146144</v>
      </c>
    </row>
    <row r="126" spans="1:6" ht="10.5" customHeight="1">
      <c r="A126" s="18"/>
      <c r="B126" s="34"/>
      <c r="C126" s="28" t="s">
        <v>208</v>
      </c>
      <c r="D126" s="24">
        <v>1144</v>
      </c>
      <c r="E126" s="3">
        <v>1373</v>
      </c>
      <c r="F126" s="35"/>
    </row>
    <row r="127" spans="1:6" ht="10.5" customHeight="1">
      <c r="A127" s="18"/>
      <c r="B127" s="34" t="s">
        <v>209</v>
      </c>
      <c r="C127" s="17"/>
      <c r="D127" s="24">
        <v>4534</v>
      </c>
      <c r="E127" s="3">
        <v>11747</v>
      </c>
      <c r="F127" s="35">
        <v>175178</v>
      </c>
    </row>
    <row r="128" spans="1:6" ht="10.5" customHeight="1">
      <c r="A128" s="18"/>
      <c r="B128" s="34"/>
      <c r="C128" s="28" t="s">
        <v>208</v>
      </c>
      <c r="D128" s="24">
        <v>524</v>
      </c>
      <c r="E128" s="3">
        <v>786</v>
      </c>
      <c r="F128" s="35"/>
    </row>
    <row r="129" spans="1:6" ht="10.5" customHeight="1">
      <c r="A129" s="18"/>
      <c r="B129" s="34" t="s">
        <v>69</v>
      </c>
      <c r="C129" s="17"/>
      <c r="D129" s="24">
        <v>1491</v>
      </c>
      <c r="E129" s="3">
        <v>3280</v>
      </c>
      <c r="F129" s="35">
        <v>47008</v>
      </c>
    </row>
    <row r="130" spans="1:6" ht="10.5" customHeight="1">
      <c r="A130" s="18"/>
      <c r="B130" s="34"/>
      <c r="C130" s="28" t="s">
        <v>208</v>
      </c>
      <c r="D130" s="24">
        <v>132</v>
      </c>
      <c r="E130" s="3">
        <v>185</v>
      </c>
      <c r="F130" s="35"/>
    </row>
    <row r="131" spans="1:6" ht="10.5" customHeight="1">
      <c r="A131" s="18"/>
      <c r="B131" s="34" t="s">
        <v>70</v>
      </c>
      <c r="C131" s="17"/>
      <c r="D131" s="24">
        <v>2224</v>
      </c>
      <c r="E131" s="3">
        <v>4003</v>
      </c>
      <c r="F131" s="35">
        <v>59685</v>
      </c>
    </row>
    <row r="132" spans="1:6" ht="10.5" customHeight="1">
      <c r="A132" s="18"/>
      <c r="B132" s="34"/>
      <c r="C132" s="28" t="s">
        <v>208</v>
      </c>
      <c r="D132" s="24">
        <v>70</v>
      </c>
      <c r="E132" s="3">
        <v>105</v>
      </c>
      <c r="F132" s="35"/>
    </row>
    <row r="133" spans="1:6" ht="10.5" customHeight="1">
      <c r="A133" s="18"/>
      <c r="B133" s="34" t="s">
        <v>71</v>
      </c>
      <c r="C133" s="17"/>
      <c r="D133" s="24">
        <v>2583</v>
      </c>
      <c r="E133" s="3">
        <v>6151</v>
      </c>
      <c r="F133" s="35">
        <v>92389</v>
      </c>
    </row>
    <row r="134" spans="1:6" ht="10.5" customHeight="1">
      <c r="A134" s="18"/>
      <c r="B134" s="34"/>
      <c r="C134" s="28" t="s">
        <v>208</v>
      </c>
      <c r="D134" s="24">
        <v>110</v>
      </c>
      <c r="E134" s="3">
        <v>220</v>
      </c>
      <c r="F134" s="35"/>
    </row>
    <row r="135" spans="1:6" ht="10.5" customHeight="1">
      <c r="A135" s="18"/>
      <c r="B135" s="16" t="s">
        <v>72</v>
      </c>
      <c r="C135" s="17"/>
      <c r="D135" s="24">
        <v>855</v>
      </c>
      <c r="E135" s="3">
        <v>1545</v>
      </c>
      <c r="F135" s="12">
        <v>21740</v>
      </c>
    </row>
    <row r="136" spans="1:6" ht="10.5" customHeight="1">
      <c r="A136" s="18"/>
      <c r="B136" s="16" t="s">
        <v>73</v>
      </c>
      <c r="C136" s="17"/>
      <c r="D136" s="24">
        <v>1602</v>
      </c>
      <c r="E136" s="3">
        <v>2496</v>
      </c>
      <c r="F136" s="12">
        <v>31842</v>
      </c>
    </row>
    <row r="137" spans="1:6" ht="10.5" customHeight="1">
      <c r="A137" s="18"/>
      <c r="B137" s="16" t="s">
        <v>74</v>
      </c>
      <c r="C137" s="17"/>
      <c r="D137" s="24">
        <v>1222</v>
      </c>
      <c r="E137" s="3">
        <v>2346</v>
      </c>
      <c r="F137" s="12">
        <v>36521</v>
      </c>
    </row>
    <row r="138" spans="1:6" ht="10.5" customHeight="1">
      <c r="A138" s="18"/>
      <c r="B138" s="16" t="s">
        <v>75</v>
      </c>
      <c r="C138" s="17"/>
      <c r="D138" s="24">
        <v>777</v>
      </c>
      <c r="E138" s="3">
        <v>1022</v>
      </c>
      <c r="F138" s="12">
        <v>15386</v>
      </c>
    </row>
    <row r="139" spans="1:6" ht="10.5" customHeight="1">
      <c r="A139" s="18"/>
      <c r="B139" s="16" t="s">
        <v>76</v>
      </c>
      <c r="C139" s="17"/>
      <c r="D139" s="24">
        <v>2735</v>
      </c>
      <c r="E139" s="3">
        <v>4091</v>
      </c>
      <c r="F139" s="12">
        <v>57376</v>
      </c>
    </row>
    <row r="140" spans="1:6" ht="10.5" customHeight="1">
      <c r="A140" s="18"/>
      <c r="B140" s="16" t="s">
        <v>77</v>
      </c>
      <c r="C140" s="17"/>
      <c r="D140" s="24">
        <v>2674</v>
      </c>
      <c r="E140" s="3">
        <v>4229</v>
      </c>
      <c r="F140" s="12">
        <v>59764</v>
      </c>
    </row>
    <row r="141" spans="1:6" ht="10.5" customHeight="1">
      <c r="A141" s="18"/>
      <c r="B141" s="16" t="s">
        <v>78</v>
      </c>
      <c r="C141" s="17"/>
      <c r="D141" s="24">
        <v>2055</v>
      </c>
      <c r="E141" s="3">
        <v>3448</v>
      </c>
      <c r="F141" s="12">
        <v>49204</v>
      </c>
    </row>
    <row r="142" spans="1:6" ht="10.5" customHeight="1">
      <c r="A142" s="18"/>
      <c r="B142" s="16" t="s">
        <v>79</v>
      </c>
      <c r="C142" s="17"/>
      <c r="D142" s="24">
        <v>2221</v>
      </c>
      <c r="E142" s="3">
        <v>3128</v>
      </c>
      <c r="F142" s="12">
        <v>45479</v>
      </c>
    </row>
    <row r="143" spans="1:6" ht="10.5" customHeight="1">
      <c r="A143" s="18"/>
      <c r="B143" s="34" t="s">
        <v>30</v>
      </c>
      <c r="C143" s="17"/>
      <c r="D143" s="24">
        <f>SUM(D101,D103,D104,D106,D108,D111,D113,D115,D117,D119,D121,D123,D125,D127,D129,D131,D133,D135:D142)</f>
        <v>55386</v>
      </c>
      <c r="E143" s="24">
        <f>SUM(E101,E103,E104,E106,E108,E111,E113,E115,E117,E119,E121,E123,E125,E127,E129,E131,E133,E135:E142)</f>
        <v>118720</v>
      </c>
      <c r="F143" s="35">
        <f>SUM(F101:F142)</f>
        <v>1795444</v>
      </c>
    </row>
    <row r="144" spans="1:6" ht="10.5" customHeight="1">
      <c r="A144" s="18"/>
      <c r="B144" s="34"/>
      <c r="C144" s="28" t="s">
        <v>208</v>
      </c>
      <c r="D144" s="24">
        <f>SUM(D102,D105,D107,D109,D112,D114,D116,D118,D120,D122,D124,D126,D128,D130,D132,D134)</f>
        <v>5119</v>
      </c>
      <c r="E144" s="24">
        <f>SUM(E102,E105,E107,E109,E112,E114,E116,E118,E120,E122,E124,E126,E128,E130,E132,E134)</f>
        <v>7059</v>
      </c>
      <c r="F144" s="35"/>
    </row>
    <row r="145" spans="1:6" ht="10.5" customHeight="1">
      <c r="A145" s="46" t="s">
        <v>200</v>
      </c>
      <c r="B145" s="47"/>
      <c r="C145" s="21"/>
      <c r="D145" s="24"/>
      <c r="E145" s="3"/>
      <c r="F145" s="12"/>
    </row>
    <row r="146" spans="1:6" ht="10.5" customHeight="1">
      <c r="A146" s="20"/>
      <c r="B146" s="34" t="s">
        <v>104</v>
      </c>
      <c r="C146" s="17"/>
      <c r="D146" s="24">
        <v>2140</v>
      </c>
      <c r="E146" s="3">
        <v>4708</v>
      </c>
      <c r="F146" s="35">
        <v>68000</v>
      </c>
    </row>
    <row r="147" spans="1:6" ht="10.5" customHeight="1">
      <c r="A147" s="20"/>
      <c r="B147" s="34"/>
      <c r="C147" s="28" t="s">
        <v>208</v>
      </c>
      <c r="D147" s="24">
        <v>50</v>
      </c>
      <c r="E147" s="3">
        <v>110</v>
      </c>
      <c r="F147" s="35"/>
    </row>
    <row r="148" spans="1:6" ht="10.5" customHeight="1">
      <c r="A148" s="18"/>
      <c r="B148" s="34" t="s">
        <v>210</v>
      </c>
      <c r="C148" s="17"/>
      <c r="D148" s="24">
        <v>1878</v>
      </c>
      <c r="E148" s="3">
        <v>5253</v>
      </c>
      <c r="F148" s="35">
        <v>80774</v>
      </c>
    </row>
    <row r="149" spans="1:6" ht="10.5" customHeight="1">
      <c r="A149" s="18"/>
      <c r="B149" s="34"/>
      <c r="C149" s="28" t="s">
        <v>208</v>
      </c>
      <c r="D149" s="24">
        <v>89</v>
      </c>
      <c r="E149" s="3">
        <v>178</v>
      </c>
      <c r="F149" s="35"/>
    </row>
    <row r="150" spans="1:6" ht="10.5" customHeight="1">
      <c r="A150" s="18"/>
      <c r="B150" s="34" t="s">
        <v>105</v>
      </c>
      <c r="C150" s="17"/>
      <c r="D150" s="24">
        <v>2325</v>
      </c>
      <c r="E150" s="3">
        <v>5508</v>
      </c>
      <c r="F150" s="35">
        <v>94114</v>
      </c>
    </row>
    <row r="151" spans="1:6" ht="10.5" customHeight="1">
      <c r="A151" s="18"/>
      <c r="B151" s="34"/>
      <c r="C151" s="28" t="s">
        <v>208</v>
      </c>
      <c r="D151" s="24">
        <v>558</v>
      </c>
      <c r="E151" s="3">
        <v>799</v>
      </c>
      <c r="F151" s="35"/>
    </row>
    <row r="152" spans="1:6" ht="10.5" customHeight="1">
      <c r="A152" s="18"/>
      <c r="B152" s="34" t="s">
        <v>106</v>
      </c>
      <c r="C152" s="17"/>
      <c r="D152" s="24">
        <v>3440</v>
      </c>
      <c r="E152" s="3">
        <v>7946</v>
      </c>
      <c r="F152" s="35">
        <v>113383</v>
      </c>
    </row>
    <row r="153" spans="1:6" ht="10.5" customHeight="1">
      <c r="A153" s="18"/>
      <c r="B153" s="34"/>
      <c r="C153" s="28" t="s">
        <v>208</v>
      </c>
      <c r="D153" s="24">
        <v>100</v>
      </c>
      <c r="E153" s="3">
        <v>120</v>
      </c>
      <c r="F153" s="35"/>
    </row>
    <row r="154" spans="1:6" ht="10.5" customHeight="1">
      <c r="A154" s="18"/>
      <c r="B154" s="34" t="s">
        <v>107</v>
      </c>
      <c r="C154" s="17"/>
      <c r="D154" s="24">
        <v>1635</v>
      </c>
      <c r="E154" s="3">
        <v>3701</v>
      </c>
      <c r="F154" s="35">
        <v>52070</v>
      </c>
    </row>
    <row r="155" spans="1:6" ht="10.5" customHeight="1">
      <c r="A155" s="18"/>
      <c r="B155" s="34"/>
      <c r="C155" s="28" t="s">
        <v>208</v>
      </c>
      <c r="D155" s="24">
        <v>37</v>
      </c>
      <c r="E155" s="3">
        <v>50</v>
      </c>
      <c r="F155" s="35"/>
    </row>
    <row r="156" spans="1:6" ht="10.5" customHeight="1">
      <c r="A156" s="18"/>
      <c r="B156" s="34" t="s">
        <v>108</v>
      </c>
      <c r="C156" s="17"/>
      <c r="D156" s="24">
        <v>1660</v>
      </c>
      <c r="E156" s="3">
        <v>3438</v>
      </c>
      <c r="F156" s="35">
        <v>48680</v>
      </c>
    </row>
    <row r="157" spans="1:6" ht="10.5" customHeight="1">
      <c r="A157" s="18"/>
      <c r="B157" s="34"/>
      <c r="C157" s="28" t="s">
        <v>208</v>
      </c>
      <c r="D157" s="24">
        <v>25</v>
      </c>
      <c r="E157" s="3">
        <v>35</v>
      </c>
      <c r="F157" s="35"/>
    </row>
    <row r="158" spans="1:6" ht="10.5" customHeight="1">
      <c r="A158" s="18"/>
      <c r="B158" s="16" t="s">
        <v>109</v>
      </c>
      <c r="C158" s="17"/>
      <c r="D158" s="24">
        <v>311</v>
      </c>
      <c r="E158" s="3">
        <v>692</v>
      </c>
      <c r="F158" s="12">
        <v>9973</v>
      </c>
    </row>
    <row r="159" spans="1:6" ht="10.5" customHeight="1">
      <c r="A159" s="18"/>
      <c r="B159" s="34" t="s">
        <v>110</v>
      </c>
      <c r="C159" s="17"/>
      <c r="D159" s="24">
        <v>2166</v>
      </c>
      <c r="E159" s="3">
        <v>4597</v>
      </c>
      <c r="F159" s="35">
        <v>70972</v>
      </c>
    </row>
    <row r="160" spans="1:6" ht="10.5" customHeight="1">
      <c r="A160" s="18"/>
      <c r="B160" s="34"/>
      <c r="C160" s="28" t="s">
        <v>208</v>
      </c>
      <c r="D160" s="24">
        <v>105</v>
      </c>
      <c r="E160" s="3">
        <v>127</v>
      </c>
      <c r="F160" s="35"/>
    </row>
    <row r="161" spans="1:6" ht="10.5" customHeight="1">
      <c r="A161" s="18"/>
      <c r="B161" s="34" t="s">
        <v>111</v>
      </c>
      <c r="C161" s="17"/>
      <c r="D161" s="24">
        <v>2966</v>
      </c>
      <c r="E161" s="3">
        <v>6621</v>
      </c>
      <c r="F161" s="35">
        <v>107444</v>
      </c>
    </row>
    <row r="162" spans="1:6" ht="10.5" customHeight="1">
      <c r="A162" s="18"/>
      <c r="B162" s="34"/>
      <c r="C162" s="28" t="s">
        <v>208</v>
      </c>
      <c r="D162" s="24">
        <v>406</v>
      </c>
      <c r="E162" s="3">
        <v>569</v>
      </c>
      <c r="F162" s="35"/>
    </row>
    <row r="163" spans="1:6" ht="10.5" customHeight="1">
      <c r="A163" s="46" t="s">
        <v>200</v>
      </c>
      <c r="B163" s="47"/>
      <c r="C163" s="21"/>
      <c r="D163" s="24"/>
      <c r="E163" s="3"/>
      <c r="F163" s="12"/>
    </row>
    <row r="164" spans="1:6" ht="10.5" customHeight="1">
      <c r="A164" s="18"/>
      <c r="B164" s="34" t="s">
        <v>112</v>
      </c>
      <c r="C164" s="17"/>
      <c r="D164" s="24">
        <v>2301</v>
      </c>
      <c r="E164" s="3">
        <v>5001</v>
      </c>
      <c r="F164" s="35">
        <v>77291</v>
      </c>
    </row>
    <row r="165" spans="1:6" ht="10.5" customHeight="1">
      <c r="A165" s="18"/>
      <c r="B165" s="34"/>
      <c r="C165" s="28" t="s">
        <v>208</v>
      </c>
      <c r="D165" s="24">
        <v>118</v>
      </c>
      <c r="E165" s="3">
        <v>130</v>
      </c>
      <c r="F165" s="35"/>
    </row>
    <row r="166" spans="1:6" ht="10.5" customHeight="1">
      <c r="A166" s="18"/>
      <c r="B166" s="34" t="s">
        <v>113</v>
      </c>
      <c r="C166" s="17"/>
      <c r="D166" s="24">
        <v>3629</v>
      </c>
      <c r="E166" s="3">
        <v>7638</v>
      </c>
      <c r="F166" s="35">
        <v>116453</v>
      </c>
    </row>
    <row r="167" spans="1:6" ht="10.5" customHeight="1">
      <c r="A167" s="18"/>
      <c r="B167" s="34"/>
      <c r="C167" s="28" t="s">
        <v>208</v>
      </c>
      <c r="D167" s="24">
        <v>68</v>
      </c>
      <c r="E167" s="3">
        <v>79</v>
      </c>
      <c r="F167" s="35"/>
    </row>
    <row r="168" spans="1:6" ht="10.5" customHeight="1">
      <c r="A168" s="18"/>
      <c r="B168" s="16" t="s">
        <v>114</v>
      </c>
      <c r="C168" s="17"/>
      <c r="D168" s="24">
        <v>1733</v>
      </c>
      <c r="E168" s="3">
        <v>3213</v>
      </c>
      <c r="F168" s="12">
        <v>48455</v>
      </c>
    </row>
    <row r="169" spans="1:6" ht="10.5" customHeight="1">
      <c r="A169" s="18"/>
      <c r="B169" s="16" t="s">
        <v>115</v>
      </c>
      <c r="C169" s="17"/>
      <c r="D169" s="24">
        <v>2115</v>
      </c>
      <c r="E169" s="3">
        <v>3523</v>
      </c>
      <c r="F169" s="12">
        <v>51488</v>
      </c>
    </row>
    <row r="170" spans="1:6" ht="10.5" customHeight="1">
      <c r="A170" s="18"/>
      <c r="B170" s="16" t="s">
        <v>116</v>
      </c>
      <c r="C170" s="17"/>
      <c r="D170" s="24">
        <v>1199</v>
      </c>
      <c r="E170" s="3">
        <v>1420</v>
      </c>
      <c r="F170" s="12">
        <v>20108</v>
      </c>
    </row>
    <row r="171" spans="1:6" ht="10.5" customHeight="1">
      <c r="A171" s="18"/>
      <c r="B171" s="16" t="s">
        <v>117</v>
      </c>
      <c r="C171" s="17"/>
      <c r="D171" s="24">
        <v>1705</v>
      </c>
      <c r="E171" s="3">
        <v>1698</v>
      </c>
      <c r="F171" s="12">
        <v>25533</v>
      </c>
    </row>
    <row r="172" spans="1:6" ht="10.5" customHeight="1">
      <c r="A172" s="18"/>
      <c r="B172" s="16" t="s">
        <v>118</v>
      </c>
      <c r="C172" s="17"/>
      <c r="D172" s="24">
        <v>1962</v>
      </c>
      <c r="E172" s="3">
        <v>2735</v>
      </c>
      <c r="F172" s="12">
        <v>41288</v>
      </c>
    </row>
    <row r="173" spans="1:6" ht="10.5" customHeight="1">
      <c r="A173" s="18"/>
      <c r="B173" s="16" t="s">
        <v>119</v>
      </c>
      <c r="C173" s="17"/>
      <c r="D173" s="24">
        <v>2497</v>
      </c>
      <c r="E173" s="3">
        <v>3896</v>
      </c>
      <c r="F173" s="12">
        <v>54928</v>
      </c>
    </row>
    <row r="174" spans="1:6" ht="10.5" customHeight="1">
      <c r="A174" s="18"/>
      <c r="B174" s="16" t="s">
        <v>120</v>
      </c>
      <c r="C174" s="17"/>
      <c r="D174" s="24">
        <v>154</v>
      </c>
      <c r="E174" s="3">
        <v>140</v>
      </c>
      <c r="F174" s="12">
        <v>2388</v>
      </c>
    </row>
    <row r="175" spans="1:6" ht="10.5" customHeight="1">
      <c r="A175" s="18"/>
      <c r="B175" s="16" t="s">
        <v>121</v>
      </c>
      <c r="C175" s="17"/>
      <c r="D175" s="24">
        <v>14</v>
      </c>
      <c r="E175" s="3">
        <v>10</v>
      </c>
      <c r="F175" s="12">
        <v>185</v>
      </c>
    </row>
    <row r="176" spans="1:6" ht="10.5" customHeight="1">
      <c r="A176" s="18"/>
      <c r="B176" s="16" t="s">
        <v>30</v>
      </c>
      <c r="C176" s="17"/>
      <c r="D176" s="24">
        <f>SUM(D146,D148,D150,D152,D154,D156,D158,D159,D161,D164,D166,D168,D169:D175)</f>
        <v>35830</v>
      </c>
      <c r="E176" s="24">
        <f>SUM(E146,E148,E150,E152,E154,E156,E158,E159,E161,E164,E166,E168,E169:E175)</f>
        <v>71738</v>
      </c>
      <c r="F176" s="35">
        <f>SUM(F146:F175)</f>
        <v>1083527</v>
      </c>
    </row>
    <row r="177" spans="1:6" ht="10.5" customHeight="1">
      <c r="A177" s="18"/>
      <c r="B177" s="16"/>
      <c r="C177" s="28" t="s">
        <v>208</v>
      </c>
      <c r="D177" s="24">
        <f>SUM(D147,D149,D151,D153,D155,D157,D160,D162,D165,D167)</f>
        <v>1556</v>
      </c>
      <c r="E177" s="24">
        <f>SUM(E147,E149,E151,E153,E155,E157,E160,E162,E165,E167)</f>
        <v>2197</v>
      </c>
      <c r="F177" s="35"/>
    </row>
    <row r="178" spans="1:6" ht="10.5" customHeight="1">
      <c r="A178" s="46" t="s">
        <v>201</v>
      </c>
      <c r="B178" s="47"/>
      <c r="C178" s="21"/>
      <c r="D178" s="24"/>
      <c r="E178" s="3"/>
      <c r="F178" s="12"/>
    </row>
    <row r="179" spans="1:6" ht="10.5" customHeight="1">
      <c r="A179" s="20"/>
      <c r="B179" s="16" t="s">
        <v>100</v>
      </c>
      <c r="C179" s="17"/>
      <c r="D179" s="24">
        <v>1250</v>
      </c>
      <c r="E179" s="3">
        <v>1999</v>
      </c>
      <c r="F179" s="12">
        <v>29345</v>
      </c>
    </row>
    <row r="180" spans="1:6" ht="10.5" customHeight="1">
      <c r="A180" s="18"/>
      <c r="B180" s="16" t="s">
        <v>204</v>
      </c>
      <c r="C180" s="17"/>
      <c r="D180" s="24">
        <v>392</v>
      </c>
      <c r="E180" s="3">
        <v>520</v>
      </c>
      <c r="F180" s="12">
        <v>8685</v>
      </c>
    </row>
    <row r="181" spans="1:6" ht="10.5" customHeight="1">
      <c r="A181" s="18"/>
      <c r="B181" s="16" t="s">
        <v>101</v>
      </c>
      <c r="C181" s="17"/>
      <c r="D181" s="23">
        <v>10</v>
      </c>
      <c r="E181" s="2">
        <v>19</v>
      </c>
      <c r="F181" s="13">
        <v>266</v>
      </c>
    </row>
    <row r="182" spans="1:6" ht="10.5" customHeight="1">
      <c r="A182" s="18"/>
      <c r="B182" s="16" t="s">
        <v>102</v>
      </c>
      <c r="C182" s="17"/>
      <c r="D182" s="23" t="s">
        <v>122</v>
      </c>
      <c r="E182" s="2" t="s">
        <v>122</v>
      </c>
      <c r="F182" s="13" t="s">
        <v>122</v>
      </c>
    </row>
    <row r="183" spans="1:6" ht="10.5" customHeight="1">
      <c r="A183" s="18"/>
      <c r="B183" s="16" t="s">
        <v>103</v>
      </c>
      <c r="C183" s="17"/>
      <c r="D183" s="24">
        <v>1992</v>
      </c>
      <c r="E183" s="3">
        <v>4156</v>
      </c>
      <c r="F183" s="12">
        <v>59695</v>
      </c>
    </row>
    <row r="184" spans="1:6" ht="10.5" customHeight="1">
      <c r="A184" s="18"/>
      <c r="B184" s="34" t="s">
        <v>80</v>
      </c>
      <c r="C184" s="17"/>
      <c r="D184" s="24">
        <v>2395</v>
      </c>
      <c r="E184" s="3">
        <v>5431</v>
      </c>
      <c r="F184" s="35">
        <v>81193</v>
      </c>
    </row>
    <row r="185" spans="1:6" ht="10.5" customHeight="1">
      <c r="A185" s="18"/>
      <c r="B185" s="34"/>
      <c r="C185" s="28" t="s">
        <v>208</v>
      </c>
      <c r="D185" s="24">
        <v>12</v>
      </c>
      <c r="E185" s="3">
        <v>23</v>
      </c>
      <c r="F185" s="35"/>
    </row>
    <row r="186" spans="1:6" ht="10.5" customHeight="1">
      <c r="A186" s="18"/>
      <c r="B186" s="16" t="s">
        <v>81</v>
      </c>
      <c r="C186" s="17"/>
      <c r="D186" s="24">
        <v>714</v>
      </c>
      <c r="E186" s="3">
        <v>1609</v>
      </c>
      <c r="F186" s="12">
        <v>23691</v>
      </c>
    </row>
    <row r="187" spans="1:6" ht="10.5" customHeight="1">
      <c r="A187" s="18"/>
      <c r="B187" s="16" t="s">
        <v>82</v>
      </c>
      <c r="C187" s="17"/>
      <c r="D187" s="24">
        <v>1052</v>
      </c>
      <c r="E187" s="3">
        <v>2489</v>
      </c>
      <c r="F187" s="12">
        <v>37605</v>
      </c>
    </row>
    <row r="188" spans="1:6" ht="10.5" customHeight="1">
      <c r="A188" s="18"/>
      <c r="B188" s="34" t="s">
        <v>83</v>
      </c>
      <c r="C188" s="17"/>
      <c r="D188" s="24">
        <v>1395</v>
      </c>
      <c r="E188" s="3">
        <v>3972</v>
      </c>
      <c r="F188" s="35">
        <v>53229</v>
      </c>
    </row>
    <row r="189" spans="1:6" ht="10.5" customHeight="1">
      <c r="A189" s="18"/>
      <c r="B189" s="34"/>
      <c r="C189" s="28" t="s">
        <v>208</v>
      </c>
      <c r="D189" s="24">
        <v>68</v>
      </c>
      <c r="E189" s="3">
        <v>109</v>
      </c>
      <c r="F189" s="35"/>
    </row>
    <row r="190" spans="1:6" ht="10.5" customHeight="1">
      <c r="A190" s="18"/>
      <c r="B190" s="16" t="s">
        <v>84</v>
      </c>
      <c r="C190" s="17"/>
      <c r="D190" s="24">
        <v>849</v>
      </c>
      <c r="E190" s="3">
        <v>1731</v>
      </c>
      <c r="F190" s="12">
        <v>26098</v>
      </c>
    </row>
    <row r="191" spans="1:6" ht="10.5" customHeight="1">
      <c r="A191" s="18"/>
      <c r="B191" s="16" t="s">
        <v>85</v>
      </c>
      <c r="C191" s="17"/>
      <c r="D191" s="24">
        <v>1163</v>
      </c>
      <c r="E191" s="3">
        <v>2981</v>
      </c>
      <c r="F191" s="12">
        <v>44883</v>
      </c>
    </row>
    <row r="192" spans="1:6" ht="10.5" customHeight="1">
      <c r="A192" s="18"/>
      <c r="B192" s="16" t="s">
        <v>86</v>
      </c>
      <c r="C192" s="17"/>
      <c r="D192" s="24">
        <v>1824</v>
      </c>
      <c r="E192" s="3">
        <v>4515</v>
      </c>
      <c r="F192" s="12">
        <v>66075</v>
      </c>
    </row>
    <row r="193" spans="1:6" ht="10.5" customHeight="1">
      <c r="A193" s="18"/>
      <c r="B193" s="16" t="s">
        <v>87</v>
      </c>
      <c r="C193" s="17"/>
      <c r="D193" s="24">
        <v>1169</v>
      </c>
      <c r="E193" s="3">
        <v>3085</v>
      </c>
      <c r="F193" s="12">
        <v>43470</v>
      </c>
    </row>
    <row r="194" spans="1:6" ht="10.5" customHeight="1">
      <c r="A194" s="18"/>
      <c r="B194" s="16" t="s">
        <v>88</v>
      </c>
      <c r="C194" s="17"/>
      <c r="D194" s="24">
        <v>1304</v>
      </c>
      <c r="E194" s="3">
        <v>3423</v>
      </c>
      <c r="F194" s="12">
        <v>50102</v>
      </c>
    </row>
    <row r="195" spans="1:6" ht="10.5" customHeight="1">
      <c r="A195" s="18"/>
      <c r="B195" s="16" t="s">
        <v>89</v>
      </c>
      <c r="C195" s="17"/>
      <c r="D195" s="24">
        <v>760</v>
      </c>
      <c r="E195" s="3">
        <v>1570</v>
      </c>
      <c r="F195" s="12">
        <v>23670</v>
      </c>
    </row>
    <row r="196" spans="1:6" ht="10.5" customHeight="1">
      <c r="A196" s="18"/>
      <c r="B196" s="16" t="s">
        <v>90</v>
      </c>
      <c r="C196" s="17"/>
      <c r="D196" s="24">
        <v>592</v>
      </c>
      <c r="E196" s="3">
        <v>941</v>
      </c>
      <c r="F196" s="12">
        <v>15248</v>
      </c>
    </row>
    <row r="197" spans="1:6" ht="10.5" customHeight="1">
      <c r="A197" s="18"/>
      <c r="B197" s="16" t="s">
        <v>91</v>
      </c>
      <c r="C197" s="17"/>
      <c r="D197" s="24">
        <v>455</v>
      </c>
      <c r="E197" s="3">
        <v>710</v>
      </c>
      <c r="F197" s="12">
        <v>10021</v>
      </c>
    </row>
    <row r="198" spans="1:6" ht="10.5" customHeight="1">
      <c r="A198" s="18"/>
      <c r="B198" s="16" t="s">
        <v>49</v>
      </c>
      <c r="C198" s="17"/>
      <c r="D198" s="24">
        <v>571</v>
      </c>
      <c r="E198" s="3">
        <v>999</v>
      </c>
      <c r="F198" s="12">
        <v>15131</v>
      </c>
    </row>
    <row r="199" spans="1:6" ht="10.5" customHeight="1">
      <c r="A199" s="18"/>
      <c r="B199" s="16" t="s">
        <v>92</v>
      </c>
      <c r="C199" s="17"/>
      <c r="D199" s="24">
        <v>567</v>
      </c>
      <c r="E199" s="3">
        <v>1027</v>
      </c>
      <c r="F199" s="12">
        <v>15202</v>
      </c>
    </row>
    <row r="200" spans="1:6" ht="10.5" customHeight="1">
      <c r="A200" s="18"/>
      <c r="B200" s="16" t="s">
        <v>93</v>
      </c>
      <c r="C200" s="17"/>
      <c r="D200" s="24">
        <v>581</v>
      </c>
      <c r="E200" s="3">
        <v>932</v>
      </c>
      <c r="F200" s="12">
        <v>14620</v>
      </c>
    </row>
    <row r="201" spans="1:6" ht="10.5" customHeight="1">
      <c r="A201" s="18"/>
      <c r="B201" s="16" t="s">
        <v>94</v>
      </c>
      <c r="C201" s="17"/>
      <c r="D201" s="24">
        <v>84</v>
      </c>
      <c r="E201" s="3">
        <v>88</v>
      </c>
      <c r="F201" s="12">
        <v>1382</v>
      </c>
    </row>
    <row r="202" spans="1:6" ht="10.5" customHeight="1">
      <c r="A202" s="18"/>
      <c r="B202" s="16" t="s">
        <v>95</v>
      </c>
      <c r="C202" s="17"/>
      <c r="D202" s="24">
        <v>326</v>
      </c>
      <c r="E202" s="3">
        <v>440</v>
      </c>
      <c r="F202" s="12">
        <v>7561</v>
      </c>
    </row>
    <row r="203" spans="1:6" ht="10.5" customHeight="1">
      <c r="A203" s="18"/>
      <c r="B203" s="16" t="s">
        <v>96</v>
      </c>
      <c r="C203" s="17"/>
      <c r="D203" s="24">
        <v>948</v>
      </c>
      <c r="E203" s="3">
        <v>946</v>
      </c>
      <c r="F203" s="12">
        <v>14762</v>
      </c>
    </row>
    <row r="204" spans="1:6" ht="10.5" customHeight="1">
      <c r="A204" s="18"/>
      <c r="B204" s="16" t="s">
        <v>97</v>
      </c>
      <c r="C204" s="17"/>
      <c r="D204" s="24">
        <v>385</v>
      </c>
      <c r="E204" s="3">
        <v>274</v>
      </c>
      <c r="F204" s="12">
        <v>3862</v>
      </c>
    </row>
    <row r="205" spans="1:6" ht="10.5" customHeight="1">
      <c r="A205" s="18"/>
      <c r="B205" s="16" t="s">
        <v>98</v>
      </c>
      <c r="C205" s="17"/>
      <c r="D205" s="24">
        <v>939</v>
      </c>
      <c r="E205" s="3">
        <v>908</v>
      </c>
      <c r="F205" s="12">
        <v>12763</v>
      </c>
    </row>
    <row r="206" spans="1:6" ht="10.5" customHeight="1">
      <c r="A206" s="18"/>
      <c r="B206" s="16" t="s">
        <v>99</v>
      </c>
      <c r="C206" s="17"/>
      <c r="D206" s="24">
        <v>460</v>
      </c>
      <c r="E206" s="3">
        <v>451</v>
      </c>
      <c r="F206" s="12">
        <v>7250</v>
      </c>
    </row>
    <row r="207" spans="1:6" ht="10.5" customHeight="1">
      <c r="A207" s="18"/>
      <c r="B207" s="34" t="s">
        <v>30</v>
      </c>
      <c r="C207" s="17"/>
      <c r="D207" s="24">
        <f>SUM(D179:D184,D186:D188,D191,D190,D192:D206)</f>
        <v>22177</v>
      </c>
      <c r="E207" s="24">
        <f>SUM(E179:E184,E186:E188,E191,E190,E192:E206)</f>
        <v>45216</v>
      </c>
      <c r="F207" s="35">
        <f>SUM(F179:F206)</f>
        <v>665809</v>
      </c>
    </row>
    <row r="208" spans="1:6" ht="10.5" customHeight="1">
      <c r="A208" s="18"/>
      <c r="B208" s="34"/>
      <c r="C208" s="28" t="s">
        <v>208</v>
      </c>
      <c r="D208" s="24">
        <f>SUM(D185,D189)</f>
        <v>80</v>
      </c>
      <c r="E208" s="24">
        <f>SUM(E185,E189)</f>
        <v>132</v>
      </c>
      <c r="F208" s="35"/>
    </row>
    <row r="209" spans="1:6" ht="10.5" customHeight="1">
      <c r="A209" s="14" t="s">
        <v>202</v>
      </c>
      <c r="B209" s="15"/>
      <c r="C209" s="21"/>
      <c r="D209" s="24"/>
      <c r="E209" s="3"/>
      <c r="F209" s="12"/>
    </row>
    <row r="210" spans="1:6" ht="10.5" customHeight="1">
      <c r="A210" s="20"/>
      <c r="B210" s="16" t="s">
        <v>123</v>
      </c>
      <c r="C210" s="17"/>
      <c r="D210" s="24">
        <v>399</v>
      </c>
      <c r="E210" s="3">
        <v>725</v>
      </c>
      <c r="F210" s="12">
        <v>10404</v>
      </c>
    </row>
    <row r="211" spans="1:6" ht="10.5" customHeight="1">
      <c r="A211" s="18"/>
      <c r="B211" s="16" t="s">
        <v>124</v>
      </c>
      <c r="C211" s="17"/>
      <c r="D211" s="24">
        <v>4216</v>
      </c>
      <c r="E211" s="3">
        <v>8866</v>
      </c>
      <c r="F211" s="12">
        <v>129928</v>
      </c>
    </row>
    <row r="212" spans="1:6" ht="10.5" customHeight="1">
      <c r="A212" s="18"/>
      <c r="B212" s="16" t="s">
        <v>125</v>
      </c>
      <c r="C212" s="17"/>
      <c r="D212" s="24">
        <v>1783</v>
      </c>
      <c r="E212" s="3">
        <v>3014</v>
      </c>
      <c r="F212" s="12">
        <v>42612</v>
      </c>
    </row>
    <row r="213" spans="1:6" ht="10.5" customHeight="1">
      <c r="A213" s="18"/>
      <c r="B213" s="16" t="s">
        <v>126</v>
      </c>
      <c r="C213" s="17"/>
      <c r="D213" s="24">
        <v>3340</v>
      </c>
      <c r="E213" s="3">
        <v>6919</v>
      </c>
      <c r="F213" s="12">
        <v>99671</v>
      </c>
    </row>
    <row r="214" spans="1:6" ht="10.5" customHeight="1">
      <c r="A214" s="18"/>
      <c r="B214" s="16" t="s">
        <v>127</v>
      </c>
      <c r="C214" s="17"/>
      <c r="D214" s="24">
        <v>1232</v>
      </c>
      <c r="E214" s="3">
        <v>2668</v>
      </c>
      <c r="F214" s="12">
        <v>41486</v>
      </c>
    </row>
    <row r="215" spans="1:6" ht="10.5" customHeight="1">
      <c r="A215" s="18"/>
      <c r="B215" s="16" t="s">
        <v>211</v>
      </c>
      <c r="C215" s="17"/>
      <c r="D215" s="24">
        <v>1289</v>
      </c>
      <c r="E215" s="3">
        <v>2212</v>
      </c>
      <c r="F215" s="12">
        <v>31303</v>
      </c>
    </row>
    <row r="216" spans="1:6" ht="10.5" customHeight="1">
      <c r="A216" s="18"/>
      <c r="B216" s="16" t="s">
        <v>128</v>
      </c>
      <c r="C216" s="17"/>
      <c r="D216" s="24">
        <v>2008</v>
      </c>
      <c r="E216" s="3">
        <v>3906</v>
      </c>
      <c r="F216" s="12">
        <v>50891</v>
      </c>
    </row>
    <row r="217" spans="1:6" ht="10.5" customHeight="1">
      <c r="A217" s="14" t="s">
        <v>202</v>
      </c>
      <c r="B217" s="15"/>
      <c r="C217" s="21"/>
      <c r="D217" s="24"/>
      <c r="E217" s="3"/>
      <c r="F217" s="12"/>
    </row>
    <row r="218" spans="1:6" ht="10.5" customHeight="1">
      <c r="A218" s="18"/>
      <c r="B218" s="16" t="s">
        <v>129</v>
      </c>
      <c r="C218" s="17"/>
      <c r="D218" s="24">
        <v>1780</v>
      </c>
      <c r="E218" s="3">
        <v>3035</v>
      </c>
      <c r="F218" s="12">
        <v>42712</v>
      </c>
    </row>
    <row r="219" spans="1:6" ht="10.5" customHeight="1">
      <c r="A219" s="18"/>
      <c r="B219" s="16" t="s">
        <v>130</v>
      </c>
      <c r="C219" s="17"/>
      <c r="D219" s="24">
        <v>2655</v>
      </c>
      <c r="E219" s="3">
        <v>4223</v>
      </c>
      <c r="F219" s="12">
        <v>63617</v>
      </c>
    </row>
    <row r="220" spans="1:6" ht="10.5" customHeight="1">
      <c r="A220" s="18"/>
      <c r="B220" s="16" t="s">
        <v>131</v>
      </c>
      <c r="C220" s="17"/>
      <c r="D220" s="24">
        <v>2135</v>
      </c>
      <c r="E220" s="3">
        <v>4421</v>
      </c>
      <c r="F220" s="12">
        <v>64565</v>
      </c>
    </row>
    <row r="221" spans="1:6" ht="10.5" customHeight="1">
      <c r="A221" s="18"/>
      <c r="B221" s="16" t="s">
        <v>132</v>
      </c>
      <c r="C221" s="17"/>
      <c r="D221" s="24">
        <v>1302</v>
      </c>
      <c r="E221" s="3">
        <v>2930</v>
      </c>
      <c r="F221" s="12">
        <v>43255</v>
      </c>
    </row>
    <row r="222" spans="1:6" ht="10.5" customHeight="1">
      <c r="A222" s="18"/>
      <c r="B222" s="16" t="s">
        <v>133</v>
      </c>
      <c r="C222" s="17"/>
      <c r="D222" s="24">
        <v>885</v>
      </c>
      <c r="E222" s="3">
        <v>2017</v>
      </c>
      <c r="F222" s="12">
        <v>29449</v>
      </c>
    </row>
    <row r="223" spans="1:6" ht="10.5" customHeight="1">
      <c r="A223" s="18"/>
      <c r="B223" s="16" t="s">
        <v>134</v>
      </c>
      <c r="C223" s="17"/>
      <c r="D223" s="24">
        <v>405</v>
      </c>
      <c r="E223" s="3">
        <v>805</v>
      </c>
      <c r="F223" s="12">
        <v>12173</v>
      </c>
    </row>
    <row r="224" spans="1:6" ht="10.5" customHeight="1">
      <c r="A224" s="18"/>
      <c r="B224" s="16" t="s">
        <v>135</v>
      </c>
      <c r="C224" s="17"/>
      <c r="D224" s="24">
        <v>2856</v>
      </c>
      <c r="E224" s="3">
        <v>5417</v>
      </c>
      <c r="F224" s="12">
        <v>76808</v>
      </c>
    </row>
    <row r="225" spans="1:6" ht="10.5" customHeight="1">
      <c r="A225" s="18"/>
      <c r="B225" s="16" t="s">
        <v>136</v>
      </c>
      <c r="C225" s="17"/>
      <c r="D225" s="24">
        <v>3249</v>
      </c>
      <c r="E225" s="3">
        <v>4883</v>
      </c>
      <c r="F225" s="12">
        <v>63787</v>
      </c>
    </row>
    <row r="226" spans="1:6" ht="10.5" customHeight="1">
      <c r="A226" s="18"/>
      <c r="B226" s="16" t="s">
        <v>137</v>
      </c>
      <c r="C226" s="17"/>
      <c r="D226" s="24">
        <v>1178</v>
      </c>
      <c r="E226" s="3">
        <v>1947</v>
      </c>
      <c r="F226" s="12">
        <v>27610</v>
      </c>
    </row>
    <row r="227" spans="1:6" ht="10.5" customHeight="1">
      <c r="A227" s="18"/>
      <c r="B227" s="16" t="s">
        <v>138</v>
      </c>
      <c r="C227" s="17"/>
      <c r="D227" s="24">
        <v>4632</v>
      </c>
      <c r="E227" s="3">
        <v>8364</v>
      </c>
      <c r="F227" s="12">
        <v>107222</v>
      </c>
    </row>
    <row r="228" spans="1:6" ht="10.5" customHeight="1">
      <c r="A228" s="18"/>
      <c r="B228" s="34" t="s">
        <v>217</v>
      </c>
      <c r="C228" s="17"/>
      <c r="D228" s="24">
        <v>829</v>
      </c>
      <c r="E228" s="3">
        <v>1277</v>
      </c>
      <c r="F228" s="35">
        <v>18595</v>
      </c>
    </row>
    <row r="229" spans="1:6" ht="10.5" customHeight="1">
      <c r="A229" s="18"/>
      <c r="B229" s="34"/>
      <c r="C229" s="28" t="s">
        <v>208</v>
      </c>
      <c r="D229" s="24">
        <v>148</v>
      </c>
      <c r="E229" s="3">
        <v>148</v>
      </c>
      <c r="F229" s="35"/>
    </row>
    <row r="230" spans="1:6" ht="10.5" customHeight="1">
      <c r="A230" s="18"/>
      <c r="B230" s="16" t="s">
        <v>139</v>
      </c>
      <c r="C230" s="17"/>
      <c r="D230" s="24">
        <v>8127</v>
      </c>
      <c r="E230" s="3">
        <v>15221</v>
      </c>
      <c r="F230" s="12">
        <v>198710</v>
      </c>
    </row>
    <row r="231" spans="1:6" ht="10.5" customHeight="1">
      <c r="A231" s="18"/>
      <c r="B231" s="16" t="s">
        <v>140</v>
      </c>
      <c r="C231" s="17"/>
      <c r="D231" s="24">
        <v>2938</v>
      </c>
      <c r="E231" s="3">
        <v>5325</v>
      </c>
      <c r="F231" s="12">
        <v>72362</v>
      </c>
    </row>
    <row r="232" spans="1:6" ht="10.5" customHeight="1">
      <c r="A232" s="18"/>
      <c r="B232" s="16" t="s">
        <v>141</v>
      </c>
      <c r="C232" s="17"/>
      <c r="D232" s="24">
        <v>2682</v>
      </c>
      <c r="E232" s="3">
        <v>5027</v>
      </c>
      <c r="F232" s="12">
        <v>68295</v>
      </c>
    </row>
    <row r="233" spans="1:6" ht="10.5" customHeight="1">
      <c r="A233" s="18"/>
      <c r="B233" s="16" t="s">
        <v>142</v>
      </c>
      <c r="C233" s="17"/>
      <c r="D233" s="24">
        <v>1987</v>
      </c>
      <c r="E233" s="3">
        <v>3531</v>
      </c>
      <c r="F233" s="12">
        <v>48197</v>
      </c>
    </row>
    <row r="234" spans="1:6" ht="10.5" customHeight="1">
      <c r="A234" s="18"/>
      <c r="B234" s="16" t="s">
        <v>213</v>
      </c>
      <c r="C234" s="17"/>
      <c r="D234" s="24">
        <v>2698</v>
      </c>
      <c r="E234" s="3">
        <v>4376</v>
      </c>
      <c r="F234" s="12">
        <v>67470</v>
      </c>
    </row>
    <row r="235" spans="1:6" ht="10.5" customHeight="1">
      <c r="A235" s="18"/>
      <c r="B235" s="16" t="s">
        <v>143</v>
      </c>
      <c r="C235" s="17"/>
      <c r="D235" s="24">
        <v>1245</v>
      </c>
      <c r="E235" s="3">
        <v>1432</v>
      </c>
      <c r="F235" s="12">
        <v>20370</v>
      </c>
    </row>
    <row r="236" spans="1:6" ht="10.5" customHeight="1">
      <c r="A236" s="18"/>
      <c r="B236" s="16" t="s">
        <v>144</v>
      </c>
      <c r="C236" s="17"/>
      <c r="D236" s="24">
        <v>636</v>
      </c>
      <c r="E236" s="3">
        <v>1007</v>
      </c>
      <c r="F236" s="12">
        <v>14824</v>
      </c>
    </row>
    <row r="237" spans="1:6" ht="10.5" customHeight="1">
      <c r="A237" s="18"/>
      <c r="B237" s="16" t="s">
        <v>145</v>
      </c>
      <c r="C237" s="17"/>
      <c r="D237" s="24">
        <v>1129</v>
      </c>
      <c r="E237" s="3">
        <v>1719</v>
      </c>
      <c r="F237" s="12">
        <v>25172</v>
      </c>
    </row>
    <row r="238" spans="1:6" ht="10.5" customHeight="1">
      <c r="A238" s="18"/>
      <c r="B238" s="16" t="s">
        <v>146</v>
      </c>
      <c r="C238" s="17"/>
      <c r="D238" s="24">
        <v>873</v>
      </c>
      <c r="E238" s="3">
        <v>1474</v>
      </c>
      <c r="F238" s="12">
        <v>21272</v>
      </c>
    </row>
    <row r="239" spans="1:6" ht="10.5" customHeight="1">
      <c r="A239" s="18"/>
      <c r="B239" s="16" t="s">
        <v>147</v>
      </c>
      <c r="C239" s="17"/>
      <c r="D239" s="24">
        <v>2117</v>
      </c>
      <c r="E239" s="3">
        <v>3429</v>
      </c>
      <c r="F239" s="12">
        <v>46529</v>
      </c>
    </row>
    <row r="240" spans="1:6" ht="10.5" customHeight="1">
      <c r="A240" s="18"/>
      <c r="B240" s="16" t="s">
        <v>148</v>
      </c>
      <c r="C240" s="17"/>
      <c r="D240" s="24">
        <v>3850</v>
      </c>
      <c r="E240" s="3">
        <v>8130</v>
      </c>
      <c r="F240" s="12">
        <v>115131</v>
      </c>
    </row>
    <row r="241" spans="1:6" ht="10.5" customHeight="1">
      <c r="A241" s="18"/>
      <c r="B241" s="16" t="s">
        <v>149</v>
      </c>
      <c r="C241" s="17"/>
      <c r="D241" s="24">
        <v>1438</v>
      </c>
      <c r="E241" s="3">
        <v>2427</v>
      </c>
      <c r="F241" s="12">
        <v>35373</v>
      </c>
    </row>
    <row r="242" spans="1:6" ht="10.5" customHeight="1">
      <c r="A242" s="18"/>
      <c r="B242" s="16" t="s">
        <v>150</v>
      </c>
      <c r="C242" s="17"/>
      <c r="D242" s="24">
        <v>215</v>
      </c>
      <c r="E242" s="3">
        <v>201</v>
      </c>
      <c r="F242" s="12">
        <v>3099</v>
      </c>
    </row>
    <row r="243" spans="1:6" ht="10.5" customHeight="1">
      <c r="A243" s="18"/>
      <c r="B243" s="16" t="s">
        <v>151</v>
      </c>
      <c r="C243" s="17"/>
      <c r="D243" s="24">
        <v>205</v>
      </c>
      <c r="E243" s="3">
        <v>375</v>
      </c>
      <c r="F243" s="12">
        <v>5683</v>
      </c>
    </row>
    <row r="244" spans="1:6" ht="10.5" customHeight="1">
      <c r="A244" s="18"/>
      <c r="B244" s="16" t="s">
        <v>152</v>
      </c>
      <c r="C244" s="17"/>
      <c r="D244" s="24">
        <v>378</v>
      </c>
      <c r="E244" s="3">
        <v>656</v>
      </c>
      <c r="F244" s="12">
        <v>9483</v>
      </c>
    </row>
    <row r="245" spans="1:6" ht="10.5" customHeight="1">
      <c r="A245" s="18"/>
      <c r="B245" s="16" t="s">
        <v>153</v>
      </c>
      <c r="C245" s="17"/>
      <c r="D245" s="24">
        <v>2657</v>
      </c>
      <c r="E245" s="3">
        <v>5555</v>
      </c>
      <c r="F245" s="12">
        <v>84222</v>
      </c>
    </row>
    <row r="246" spans="1:6" ht="10.5" customHeight="1">
      <c r="A246" s="18"/>
      <c r="B246" s="16" t="s">
        <v>154</v>
      </c>
      <c r="C246" s="17"/>
      <c r="D246" s="24">
        <v>602</v>
      </c>
      <c r="E246" s="3">
        <v>1060</v>
      </c>
      <c r="F246" s="12">
        <v>16046</v>
      </c>
    </row>
    <row r="247" spans="1:6" ht="10.5" customHeight="1">
      <c r="A247" s="18"/>
      <c r="B247" s="16" t="s">
        <v>155</v>
      </c>
      <c r="C247" s="17"/>
      <c r="D247" s="24">
        <v>2225</v>
      </c>
      <c r="E247" s="3">
        <v>4342</v>
      </c>
      <c r="F247" s="12">
        <v>63164</v>
      </c>
    </row>
    <row r="248" spans="1:6" ht="10.5" customHeight="1">
      <c r="A248" s="18"/>
      <c r="B248" s="16" t="s">
        <v>156</v>
      </c>
      <c r="C248" s="17"/>
      <c r="D248" s="24">
        <v>3116</v>
      </c>
      <c r="E248" s="3">
        <v>5573</v>
      </c>
      <c r="F248" s="12">
        <v>84005</v>
      </c>
    </row>
    <row r="249" spans="1:6" ht="10.5" customHeight="1">
      <c r="A249" s="18"/>
      <c r="B249" s="16" t="s">
        <v>157</v>
      </c>
      <c r="C249" s="17"/>
      <c r="D249" s="24">
        <v>1168</v>
      </c>
      <c r="E249" s="3">
        <v>2494</v>
      </c>
      <c r="F249" s="12">
        <v>35917</v>
      </c>
    </row>
    <row r="250" spans="1:6" ht="10.5" customHeight="1">
      <c r="A250" s="18"/>
      <c r="B250" s="34" t="s">
        <v>30</v>
      </c>
      <c r="C250" s="17"/>
      <c r="D250" s="24">
        <f>SUM(D210:D228,D230:D249)</f>
        <v>76459</v>
      </c>
      <c r="E250" s="24">
        <f>SUM(E210:E228,E230:E249)</f>
        <v>140983</v>
      </c>
      <c r="F250" s="35">
        <f>SUM(F210:F249)</f>
        <v>1991412</v>
      </c>
    </row>
    <row r="251" spans="1:6" ht="10.5" customHeight="1">
      <c r="A251" s="18"/>
      <c r="B251" s="34"/>
      <c r="C251" s="28" t="s">
        <v>208</v>
      </c>
      <c r="D251" s="24">
        <f>SUM(D229)</f>
        <v>148</v>
      </c>
      <c r="E251" s="24">
        <f>SUM(E229)</f>
        <v>148</v>
      </c>
      <c r="F251" s="35"/>
    </row>
    <row r="252" spans="1:6" ht="10.5" customHeight="1">
      <c r="A252" s="14" t="s">
        <v>203</v>
      </c>
      <c r="B252" s="15"/>
      <c r="C252" s="21"/>
      <c r="D252" s="24"/>
      <c r="E252" s="3"/>
      <c r="F252" s="12"/>
    </row>
    <row r="253" spans="1:6" ht="10.5" customHeight="1">
      <c r="A253" s="20"/>
      <c r="B253" s="16" t="s">
        <v>158</v>
      </c>
      <c r="C253" s="17"/>
      <c r="D253" s="24">
        <v>1090</v>
      </c>
      <c r="E253" s="3">
        <v>1610</v>
      </c>
      <c r="F253" s="12">
        <v>20242</v>
      </c>
    </row>
    <row r="254" spans="1:6" ht="10.5" customHeight="1">
      <c r="A254" s="18"/>
      <c r="B254" s="16" t="s">
        <v>159</v>
      </c>
      <c r="C254" s="17"/>
      <c r="D254" s="24">
        <v>3351</v>
      </c>
      <c r="E254" s="3">
        <v>5574</v>
      </c>
      <c r="F254" s="12">
        <v>74738</v>
      </c>
    </row>
    <row r="255" spans="1:6" ht="10.5" customHeight="1">
      <c r="A255" s="18"/>
      <c r="B255" s="16" t="s">
        <v>160</v>
      </c>
      <c r="C255" s="17"/>
      <c r="D255" s="24">
        <v>2812</v>
      </c>
      <c r="E255" s="3">
        <v>4790</v>
      </c>
      <c r="F255" s="12">
        <v>62697</v>
      </c>
    </row>
    <row r="256" spans="1:6" ht="10.5" customHeight="1">
      <c r="A256" s="18"/>
      <c r="B256" s="16" t="s">
        <v>161</v>
      </c>
      <c r="C256" s="17"/>
      <c r="D256" s="24">
        <v>1621</v>
      </c>
      <c r="E256" s="3">
        <v>2663</v>
      </c>
      <c r="F256" s="12">
        <v>35021</v>
      </c>
    </row>
    <row r="257" spans="1:6" ht="10.5" customHeight="1">
      <c r="A257" s="18"/>
      <c r="B257" s="34" t="s">
        <v>162</v>
      </c>
      <c r="C257" s="17"/>
      <c r="D257" s="24">
        <v>2928</v>
      </c>
      <c r="E257" s="3">
        <v>5218</v>
      </c>
      <c r="F257" s="35">
        <v>70679</v>
      </c>
    </row>
    <row r="258" spans="1:6" ht="10.5" customHeight="1">
      <c r="A258" s="18"/>
      <c r="B258" s="34"/>
      <c r="C258" s="28" t="s">
        <v>208</v>
      </c>
      <c r="D258" s="24">
        <v>2</v>
      </c>
      <c r="E258" s="3">
        <v>3</v>
      </c>
      <c r="F258" s="35"/>
    </row>
    <row r="259" spans="1:6" ht="10.5" customHeight="1">
      <c r="A259" s="18"/>
      <c r="B259" s="16" t="s">
        <v>163</v>
      </c>
      <c r="C259" s="17"/>
      <c r="D259" s="24">
        <v>1205</v>
      </c>
      <c r="E259" s="3">
        <v>2648</v>
      </c>
      <c r="F259" s="12">
        <v>34722</v>
      </c>
    </row>
    <row r="260" spans="1:6" ht="10.5" customHeight="1">
      <c r="A260" s="18"/>
      <c r="B260" s="16" t="s">
        <v>164</v>
      </c>
      <c r="C260" s="17"/>
      <c r="D260" s="24">
        <v>2798</v>
      </c>
      <c r="E260" s="3">
        <v>4159</v>
      </c>
      <c r="F260" s="12">
        <v>54759</v>
      </c>
    </row>
    <row r="261" spans="1:6" ht="10.5" customHeight="1">
      <c r="A261" s="18"/>
      <c r="B261" s="16" t="s">
        <v>165</v>
      </c>
      <c r="C261" s="17"/>
      <c r="D261" s="24">
        <v>1265</v>
      </c>
      <c r="E261" s="3">
        <v>1875</v>
      </c>
      <c r="F261" s="12">
        <v>26454</v>
      </c>
    </row>
    <row r="262" spans="1:6" ht="10.5" customHeight="1">
      <c r="A262" s="18"/>
      <c r="B262" s="16" t="s">
        <v>166</v>
      </c>
      <c r="C262" s="17"/>
      <c r="D262" s="24">
        <v>3158</v>
      </c>
      <c r="E262" s="3">
        <v>4712</v>
      </c>
      <c r="F262" s="12">
        <v>59072</v>
      </c>
    </row>
    <row r="263" spans="1:6" ht="10.5" customHeight="1">
      <c r="A263" s="18"/>
      <c r="B263" s="16" t="s">
        <v>167</v>
      </c>
      <c r="C263" s="17"/>
      <c r="D263" s="24">
        <v>2364</v>
      </c>
      <c r="E263" s="3">
        <v>4232</v>
      </c>
      <c r="F263" s="12">
        <v>55175</v>
      </c>
    </row>
    <row r="264" spans="1:6" ht="10.5" customHeight="1">
      <c r="A264" s="18"/>
      <c r="B264" s="16" t="s">
        <v>214</v>
      </c>
      <c r="C264" s="17"/>
      <c r="D264" s="24">
        <v>1602</v>
      </c>
      <c r="E264" s="3">
        <v>2698</v>
      </c>
      <c r="F264" s="12">
        <v>38270</v>
      </c>
    </row>
    <row r="265" spans="1:6" ht="10.5" customHeight="1">
      <c r="A265" s="18"/>
      <c r="B265" s="16" t="s">
        <v>215</v>
      </c>
      <c r="C265" s="17"/>
      <c r="D265" s="24">
        <v>1915</v>
      </c>
      <c r="E265" s="3">
        <v>2780</v>
      </c>
      <c r="F265" s="12">
        <v>36490</v>
      </c>
    </row>
    <row r="266" spans="1:6" ht="10.5" customHeight="1">
      <c r="A266" s="18"/>
      <c r="B266" s="16" t="s">
        <v>168</v>
      </c>
      <c r="C266" s="17"/>
      <c r="D266" s="24">
        <v>1153</v>
      </c>
      <c r="E266" s="3">
        <v>1818</v>
      </c>
      <c r="F266" s="12">
        <v>25721</v>
      </c>
    </row>
    <row r="267" spans="1:6" ht="10.5" customHeight="1">
      <c r="A267" s="18"/>
      <c r="B267" s="16" t="s">
        <v>169</v>
      </c>
      <c r="C267" s="17"/>
      <c r="D267" s="24">
        <v>741</v>
      </c>
      <c r="E267" s="3">
        <v>1002</v>
      </c>
      <c r="F267" s="12">
        <v>14775</v>
      </c>
    </row>
    <row r="268" spans="1:6" ht="10.5" customHeight="1">
      <c r="A268" s="18"/>
      <c r="B268" s="16" t="s">
        <v>170</v>
      </c>
      <c r="C268" s="17"/>
      <c r="D268" s="24">
        <v>1045</v>
      </c>
      <c r="E268" s="3">
        <v>1908</v>
      </c>
      <c r="F268" s="12">
        <v>27886</v>
      </c>
    </row>
    <row r="269" spans="1:6" ht="10.5" customHeight="1">
      <c r="A269" s="18"/>
      <c r="B269" s="16" t="s">
        <v>171</v>
      </c>
      <c r="C269" s="17"/>
      <c r="D269" s="24">
        <v>2189</v>
      </c>
      <c r="E269" s="3">
        <v>3503</v>
      </c>
      <c r="F269" s="12">
        <v>52946</v>
      </c>
    </row>
    <row r="270" spans="1:6" ht="10.5" customHeight="1">
      <c r="A270" s="18"/>
      <c r="B270" s="16" t="s">
        <v>172</v>
      </c>
      <c r="C270" s="17"/>
      <c r="D270" s="24">
        <v>1512</v>
      </c>
      <c r="E270" s="3">
        <v>2647</v>
      </c>
      <c r="F270" s="12">
        <v>37498</v>
      </c>
    </row>
    <row r="271" spans="1:6" ht="10.5" customHeight="1">
      <c r="A271" s="14" t="s">
        <v>203</v>
      </c>
      <c r="B271" s="15"/>
      <c r="C271" s="21"/>
      <c r="D271" s="24"/>
      <c r="E271" s="3"/>
      <c r="F271" s="12"/>
    </row>
    <row r="272" spans="1:6" ht="10.5" customHeight="1">
      <c r="A272" s="18"/>
      <c r="B272" s="16" t="s">
        <v>173</v>
      </c>
      <c r="C272" s="17"/>
      <c r="D272" s="24">
        <v>3684</v>
      </c>
      <c r="E272" s="3">
        <v>5327</v>
      </c>
      <c r="F272" s="12">
        <v>69609</v>
      </c>
    </row>
    <row r="273" spans="1:6" ht="10.5" customHeight="1">
      <c r="A273" s="18"/>
      <c r="B273" s="16" t="s">
        <v>174</v>
      </c>
      <c r="C273" s="17"/>
      <c r="D273" s="24">
        <v>2488</v>
      </c>
      <c r="E273" s="3">
        <v>2698</v>
      </c>
      <c r="F273" s="12">
        <v>37299</v>
      </c>
    </row>
    <row r="274" spans="1:6" ht="10.5" customHeight="1">
      <c r="A274" s="18"/>
      <c r="B274" s="16" t="s">
        <v>175</v>
      </c>
      <c r="C274" s="17"/>
      <c r="D274" s="24">
        <v>2012</v>
      </c>
      <c r="E274" s="3">
        <v>2790</v>
      </c>
      <c r="F274" s="12">
        <v>39752</v>
      </c>
    </row>
    <row r="275" spans="1:6" ht="10.5" customHeight="1">
      <c r="A275" s="18"/>
      <c r="B275" s="16" t="s">
        <v>176</v>
      </c>
      <c r="C275" s="17"/>
      <c r="D275" s="24">
        <v>948</v>
      </c>
      <c r="E275" s="3">
        <v>1227</v>
      </c>
      <c r="F275" s="12">
        <v>16813</v>
      </c>
    </row>
    <row r="276" spans="1:6" ht="10.5" customHeight="1">
      <c r="A276" s="18"/>
      <c r="B276" s="16" t="s">
        <v>177</v>
      </c>
      <c r="C276" s="17"/>
      <c r="D276" s="24">
        <v>1126</v>
      </c>
      <c r="E276" s="3">
        <v>1220</v>
      </c>
      <c r="F276" s="12">
        <v>15399</v>
      </c>
    </row>
    <row r="277" spans="1:6" ht="10.5" customHeight="1">
      <c r="A277" s="18"/>
      <c r="B277" s="16" t="s">
        <v>178</v>
      </c>
      <c r="C277" s="17"/>
      <c r="D277" s="24">
        <v>2906</v>
      </c>
      <c r="E277" s="3">
        <v>5716</v>
      </c>
      <c r="F277" s="12">
        <v>80351</v>
      </c>
    </row>
    <row r="278" spans="1:6" ht="10.5" customHeight="1">
      <c r="A278" s="18"/>
      <c r="B278" s="16" t="s">
        <v>179</v>
      </c>
      <c r="C278" s="17"/>
      <c r="D278" s="24">
        <v>1920</v>
      </c>
      <c r="E278" s="3">
        <v>1443</v>
      </c>
      <c r="F278" s="12">
        <v>20970</v>
      </c>
    </row>
    <row r="279" spans="1:6" ht="10.5" customHeight="1">
      <c r="A279" s="18"/>
      <c r="B279" s="16" t="s">
        <v>180</v>
      </c>
      <c r="C279" s="17"/>
      <c r="D279" s="24">
        <v>1537</v>
      </c>
      <c r="E279" s="3">
        <v>1671</v>
      </c>
      <c r="F279" s="12">
        <v>2152</v>
      </c>
    </row>
    <row r="280" spans="1:6" ht="10.5" customHeight="1">
      <c r="A280" s="18"/>
      <c r="B280" s="16" t="s">
        <v>181</v>
      </c>
      <c r="C280" s="17"/>
      <c r="D280" s="24">
        <v>12</v>
      </c>
      <c r="E280" s="3">
        <v>23</v>
      </c>
      <c r="F280" s="12">
        <v>334</v>
      </c>
    </row>
    <row r="281" spans="1:6" ht="10.5" customHeight="1">
      <c r="A281" s="18"/>
      <c r="B281" s="16" t="s">
        <v>182</v>
      </c>
      <c r="C281" s="17"/>
      <c r="D281" s="24">
        <v>3777</v>
      </c>
      <c r="E281" s="3">
        <v>2776</v>
      </c>
      <c r="F281" s="12">
        <v>38108</v>
      </c>
    </row>
    <row r="282" spans="1:6" ht="10.5" customHeight="1">
      <c r="A282" s="18"/>
      <c r="B282" s="16" t="s">
        <v>183</v>
      </c>
      <c r="C282" s="17"/>
      <c r="D282" s="24">
        <v>2101</v>
      </c>
      <c r="E282" s="3">
        <v>2594</v>
      </c>
      <c r="F282" s="12">
        <v>34647</v>
      </c>
    </row>
    <row r="283" spans="1:6" ht="10.5" customHeight="1">
      <c r="A283" s="18"/>
      <c r="B283" s="16" t="s">
        <v>184</v>
      </c>
      <c r="C283" s="17"/>
      <c r="D283" s="24">
        <v>3062</v>
      </c>
      <c r="E283" s="3">
        <v>2878</v>
      </c>
      <c r="F283" s="12">
        <v>34795</v>
      </c>
    </row>
    <row r="284" spans="1:6" ht="10.5" customHeight="1">
      <c r="A284" s="18"/>
      <c r="B284" s="16" t="s">
        <v>185</v>
      </c>
      <c r="C284" s="17"/>
      <c r="D284" s="24">
        <v>1269</v>
      </c>
      <c r="E284" s="3">
        <v>1053</v>
      </c>
      <c r="F284" s="12">
        <v>13759</v>
      </c>
    </row>
    <row r="285" spans="1:6" ht="10.5" customHeight="1">
      <c r="A285" s="18"/>
      <c r="B285" s="16" t="s">
        <v>186</v>
      </c>
      <c r="C285" s="17"/>
      <c r="D285" s="24">
        <v>3318</v>
      </c>
      <c r="E285" s="3">
        <v>1690</v>
      </c>
      <c r="F285" s="12">
        <v>22903</v>
      </c>
    </row>
    <row r="286" spans="1:6" ht="10.5" customHeight="1">
      <c r="A286" s="18"/>
      <c r="B286" s="16" t="s">
        <v>187</v>
      </c>
      <c r="C286" s="17"/>
      <c r="D286" s="24">
        <v>3181</v>
      </c>
      <c r="E286" s="3">
        <v>1809</v>
      </c>
      <c r="F286" s="12">
        <v>23557</v>
      </c>
    </row>
    <row r="287" spans="1:6" ht="10.5" customHeight="1">
      <c r="A287" s="18"/>
      <c r="B287" s="16" t="s">
        <v>188</v>
      </c>
      <c r="C287" s="17"/>
      <c r="D287" s="24">
        <v>2700</v>
      </c>
      <c r="E287" s="3">
        <v>2247</v>
      </c>
      <c r="F287" s="12">
        <v>29326</v>
      </c>
    </row>
    <row r="288" spans="1:6" ht="10.5" customHeight="1">
      <c r="A288" s="18"/>
      <c r="B288" s="16" t="s">
        <v>189</v>
      </c>
      <c r="C288" s="17"/>
      <c r="D288" s="24">
        <v>3013</v>
      </c>
      <c r="E288" s="3">
        <v>2159</v>
      </c>
      <c r="F288" s="12">
        <v>28156</v>
      </c>
    </row>
    <row r="289" spans="1:6" ht="10.5" customHeight="1">
      <c r="A289" s="18"/>
      <c r="B289" s="16" t="s">
        <v>190</v>
      </c>
      <c r="C289" s="17"/>
      <c r="D289" s="24">
        <v>3731</v>
      </c>
      <c r="E289" s="3">
        <v>3557</v>
      </c>
      <c r="F289" s="12">
        <v>46853</v>
      </c>
    </row>
    <row r="290" spans="1:6" ht="10.5" customHeight="1">
      <c r="A290" s="18"/>
      <c r="B290" s="16" t="s">
        <v>191</v>
      </c>
      <c r="C290" s="17"/>
      <c r="D290" s="24">
        <v>2443</v>
      </c>
      <c r="E290" s="3">
        <v>2288</v>
      </c>
      <c r="F290" s="12">
        <v>29868</v>
      </c>
    </row>
    <row r="291" spans="1:6" ht="10.5" customHeight="1">
      <c r="A291" s="18"/>
      <c r="B291" s="34" t="s">
        <v>30</v>
      </c>
      <c r="C291" s="17"/>
      <c r="D291" s="24">
        <v>77577</v>
      </c>
      <c r="E291" s="24">
        <f>SUM(E253:E257,E259:E290)</f>
        <v>99003</v>
      </c>
      <c r="F291" s="35">
        <f>SUM(F253:F290)</f>
        <v>1311796</v>
      </c>
    </row>
    <row r="292" spans="1:6" ht="10.5" customHeight="1">
      <c r="A292" s="18"/>
      <c r="B292" s="34"/>
      <c r="C292" s="28" t="s">
        <v>208</v>
      </c>
      <c r="D292" s="24">
        <f>SUM(D258)</f>
        <v>2</v>
      </c>
      <c r="E292" s="24">
        <f>SUM(E258)</f>
        <v>3</v>
      </c>
      <c r="F292" s="35"/>
    </row>
    <row r="293" spans="1:6" ht="10.5" customHeight="1">
      <c r="A293" s="52" t="s">
        <v>192</v>
      </c>
      <c r="B293" s="53"/>
      <c r="C293" s="27"/>
      <c r="D293" s="25">
        <f>SUM(D4,D47,D48,D98,D99,D143,D144,D176,D177,D207,D208,D250,D251,D291,D292)</f>
        <v>378273</v>
      </c>
      <c r="E293" s="25">
        <f>SUM(E4,E47,E48,E98,E99,E143,E144,E176,E177,E207,E208,E250,E251,E291,E292)</f>
        <v>704276</v>
      </c>
      <c r="F293" s="32">
        <f>SUM(F4,F47,F48,F98,F99,F143,F144,F176,F177,F207,F208,F250,F251,F291,F292)</f>
        <v>9976236</v>
      </c>
    </row>
    <row r="294" spans="2:6" ht="10.5" customHeight="1">
      <c r="B294" s="1" t="s">
        <v>212</v>
      </c>
      <c r="D294" s="7"/>
      <c r="E294" s="7"/>
      <c r="F294" s="7"/>
    </row>
  </sheetData>
  <mergeCells count="157">
    <mergeCell ref="A293:B293"/>
    <mergeCell ref="B111:B112"/>
    <mergeCell ref="F111:F112"/>
    <mergeCell ref="A163:B163"/>
    <mergeCell ref="B164:B165"/>
    <mergeCell ref="F164:F165"/>
    <mergeCell ref="F57:F58"/>
    <mergeCell ref="B57:B58"/>
    <mergeCell ref="A56:B56"/>
    <mergeCell ref="A110:B110"/>
    <mergeCell ref="B152:B153"/>
    <mergeCell ref="B150:B151"/>
    <mergeCell ref="B148:B149"/>
    <mergeCell ref="B146:B147"/>
    <mergeCell ref="B161:B162"/>
    <mergeCell ref="B159:B160"/>
    <mergeCell ref="B156:B157"/>
    <mergeCell ref="B154:B155"/>
    <mergeCell ref="A145:B145"/>
    <mergeCell ref="A178:B178"/>
    <mergeCell ref="A1:B1"/>
    <mergeCell ref="A4:B4"/>
    <mergeCell ref="A5:B5"/>
    <mergeCell ref="A49:B49"/>
    <mergeCell ref="A100:B100"/>
    <mergeCell ref="B101:B102"/>
    <mergeCell ref="B166:B167"/>
    <mergeCell ref="C3:D3"/>
    <mergeCell ref="C1:E1"/>
    <mergeCell ref="B6:B7"/>
    <mergeCell ref="B8:B9"/>
    <mergeCell ref="A2:B3"/>
    <mergeCell ref="C2:D2"/>
    <mergeCell ref="B11:B12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F6:F7"/>
    <mergeCell ref="F8:F9"/>
    <mergeCell ref="F11:F12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50:F51"/>
    <mergeCell ref="F52:F53"/>
    <mergeCell ref="F54:F55"/>
    <mergeCell ref="F59:F60"/>
    <mergeCell ref="F61:F62"/>
    <mergeCell ref="F63:F64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91:F92"/>
    <mergeCell ref="F98:F99"/>
    <mergeCell ref="B85:B86"/>
    <mergeCell ref="B87:B88"/>
    <mergeCell ref="B91:B92"/>
    <mergeCell ref="F101:F102"/>
    <mergeCell ref="B98:B99"/>
    <mergeCell ref="B143:B144"/>
    <mergeCell ref="B121:B122"/>
    <mergeCell ref="B123:B124"/>
    <mergeCell ref="B125:B126"/>
    <mergeCell ref="B127:B128"/>
    <mergeCell ref="B67:B68"/>
    <mergeCell ref="B129:B130"/>
    <mergeCell ref="B131:B132"/>
    <mergeCell ref="B133:B134"/>
    <mergeCell ref="B113:B114"/>
    <mergeCell ref="B115:B116"/>
    <mergeCell ref="B117:B118"/>
    <mergeCell ref="B119:B120"/>
    <mergeCell ref="B104:B105"/>
    <mergeCell ref="B106:B107"/>
    <mergeCell ref="B59:B60"/>
    <mergeCell ref="B61:B62"/>
    <mergeCell ref="B63:B64"/>
    <mergeCell ref="B47:B48"/>
    <mergeCell ref="B50:B51"/>
    <mergeCell ref="B52:B53"/>
    <mergeCell ref="B54:B55"/>
    <mergeCell ref="B69:B70"/>
    <mergeCell ref="B71:B72"/>
    <mergeCell ref="B73:B74"/>
    <mergeCell ref="B75:B76"/>
    <mergeCell ref="B77:B78"/>
    <mergeCell ref="B79:B80"/>
    <mergeCell ref="B81:B82"/>
    <mergeCell ref="B83:B84"/>
    <mergeCell ref="F104:F105"/>
    <mergeCell ref="F106:F107"/>
    <mergeCell ref="F108:F109"/>
    <mergeCell ref="B108:B109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43:F144"/>
    <mergeCell ref="F146:F147"/>
    <mergeCell ref="F148:F149"/>
    <mergeCell ref="F150:F151"/>
    <mergeCell ref="F152:F153"/>
    <mergeCell ref="F154:F155"/>
    <mergeCell ref="F156:F157"/>
    <mergeCell ref="F159:F160"/>
    <mergeCell ref="F161:F162"/>
    <mergeCell ref="F166:F167"/>
    <mergeCell ref="F176:F177"/>
    <mergeCell ref="B184:B185"/>
    <mergeCell ref="B188:B189"/>
    <mergeCell ref="B207:B208"/>
    <mergeCell ref="F184:F185"/>
    <mergeCell ref="F188:F189"/>
    <mergeCell ref="F207:F208"/>
    <mergeCell ref="B228:B229"/>
    <mergeCell ref="F228:F229"/>
    <mergeCell ref="B250:B251"/>
    <mergeCell ref="F250:F251"/>
    <mergeCell ref="B257:B258"/>
    <mergeCell ref="F257:F258"/>
    <mergeCell ref="B291:B292"/>
    <mergeCell ref="F291:F29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rowBreaks count="3" manualBreakCount="3">
    <brk id="55" max="5" man="1"/>
    <brk id="109" max="5" man="1"/>
    <brk id="1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2001-11-19T07:57:33Z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