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T05-23-308F" sheetId="1" r:id="rId1"/>
  </sheets>
  <definedNames>
    <definedName name="_xlnm.Print_Titles" localSheetId="0">'T05-23-308F'!$2:$3</definedName>
  </definedNames>
  <calcPr fullCalcOnLoad="1"/>
</workbook>
</file>

<file path=xl/sharedStrings.xml><?xml version="1.0" encoding="utf-8"?>
<sst xmlns="http://schemas.openxmlformats.org/spreadsheetml/2006/main" count="229" uniqueCount="158">
  <si>
    <t>書記</t>
  </si>
  <si>
    <t>場長</t>
  </si>
  <si>
    <t>-</t>
  </si>
  <si>
    <t>合計</t>
  </si>
  <si>
    <t>内務部</t>
  </si>
  <si>
    <t>８級俸</t>
  </si>
  <si>
    <t>事務雇</t>
  </si>
  <si>
    <t>７級俸</t>
  </si>
  <si>
    <t>-</t>
  </si>
  <si>
    <t>第３０８　県官公吏職員</t>
  </si>
  <si>
    <t>大正５年末日現在</t>
  </si>
  <si>
    <t>種別</t>
  </si>
  <si>
    <t>人員</t>
  </si>
  <si>
    <t>俸給年額</t>
  </si>
  <si>
    <t>円</t>
  </si>
  <si>
    <t>知事官房</t>
  </si>
  <si>
    <t>知事勅任高等官２等</t>
  </si>
  <si>
    <t>属判任</t>
  </si>
  <si>
    <t>３級俸</t>
  </si>
  <si>
    <t>８級俸</t>
  </si>
  <si>
    <t>９級俸</t>
  </si>
  <si>
    <t>２２円</t>
  </si>
  <si>
    <t>計</t>
  </si>
  <si>
    <t>事務雇</t>
  </si>
  <si>
    <t>合計</t>
  </si>
  <si>
    <t>内務部</t>
  </si>
  <si>
    <t>内務部長奏任高等官３等</t>
  </si>
  <si>
    <t>理事官</t>
  </si>
  <si>
    <t>奏任高等官５等</t>
  </si>
  <si>
    <t>同　　　　　  ６等</t>
  </si>
  <si>
    <t>計</t>
  </si>
  <si>
    <t>技師</t>
  </si>
  <si>
    <t>奏任高等官４等</t>
  </si>
  <si>
    <t>同　　　　　  ５等</t>
  </si>
  <si>
    <t>同　　　　　  ６等</t>
  </si>
  <si>
    <t>同　　　　　  ７等</t>
  </si>
  <si>
    <t>×</t>
  </si>
  <si>
    <t>-</t>
  </si>
  <si>
    <t>計</t>
  </si>
  <si>
    <t>×</t>
  </si>
  <si>
    <t>-</t>
  </si>
  <si>
    <t>農業技師奏任待遇</t>
  </si>
  <si>
    <t>工業技師奏任待遇</t>
  </si>
  <si>
    <t>林業技師奏任待遇</t>
  </si>
  <si>
    <t>水産技師奏任待遇</t>
  </si>
  <si>
    <t>属判任</t>
  </si>
  <si>
    <t>５級俸</t>
  </si>
  <si>
    <t>７級俸</t>
  </si>
  <si>
    <t>３７円</t>
  </si>
  <si>
    <t>９級</t>
  </si>
  <si>
    <t>２７円</t>
  </si>
  <si>
    <t>１０級俸</t>
  </si>
  <si>
    <t>２３円</t>
  </si>
  <si>
    <t>２２円</t>
  </si>
  <si>
    <t>11俸</t>
  </si>
  <si>
    <t>１５円</t>
  </si>
  <si>
    <t>８円</t>
  </si>
  <si>
    <t>－</t>
  </si>
  <si>
    <t>×</t>
  </si>
  <si>
    <t>-</t>
  </si>
  <si>
    <t>視学判任</t>
  </si>
  <si>
    <t>４級俸</t>
  </si>
  <si>
    <t>６級俸</t>
  </si>
  <si>
    <t>計</t>
  </si>
  <si>
    <t>技手判任</t>
  </si>
  <si>
    <t>５級俸</t>
  </si>
  <si>
    <t>７級俸</t>
  </si>
  <si>
    <t>３２円</t>
  </si>
  <si>
    <t>９級</t>
  </si>
  <si>
    <t>２７円</t>
  </si>
  <si>
    <t>１１級</t>
  </si>
  <si>
    <t>１７円</t>
  </si>
  <si>
    <t>１２円</t>
  </si>
  <si>
    <t>１円</t>
  </si>
  <si>
    <t>計</t>
  </si>
  <si>
    <t>農業技手判任待遇</t>
  </si>
  <si>
    <t>林業技手判任待遇</t>
  </si>
  <si>
    <t>×</t>
  </si>
  <si>
    <t>-</t>
  </si>
  <si>
    <t>工師</t>
  </si>
  <si>
    <t>工手</t>
  </si>
  <si>
    <t>統計調査員</t>
  </si>
  <si>
    <t>県税調査員</t>
  </si>
  <si>
    <t>会計調査員</t>
  </si>
  <si>
    <t>国費</t>
  </si>
  <si>
    <t>県費</t>
  </si>
  <si>
    <t>技術雇</t>
  </si>
  <si>
    <t>国費</t>
  </si>
  <si>
    <t>×</t>
  </si>
  <si>
    <t>警察部</t>
  </si>
  <si>
    <t>警察部長奏任高等官４等</t>
  </si>
  <si>
    <t>警視奏任</t>
  </si>
  <si>
    <t>高等官６等</t>
  </si>
  <si>
    <t>高等官７等</t>
  </si>
  <si>
    <t>×</t>
  </si>
  <si>
    <t>-</t>
  </si>
  <si>
    <t>技師奏任高等官６等</t>
  </si>
  <si>
    <t>警察医奏任待遇</t>
  </si>
  <si>
    <t>警部判任</t>
  </si>
  <si>
    <t>３３円</t>
  </si>
  <si>
    <t>計</t>
  </si>
  <si>
    <t>警部補判任</t>
  </si>
  <si>
    <t>２５円</t>
  </si>
  <si>
    <t>２４円</t>
  </si>
  <si>
    <t>２３円</t>
  </si>
  <si>
    <t>２１円</t>
  </si>
  <si>
    <t>１９円</t>
  </si>
  <si>
    <t>１８円</t>
  </si>
  <si>
    <t>技手判任</t>
  </si>
  <si>
    <t>２円</t>
  </si>
  <si>
    <t>警察医判任待遇</t>
  </si>
  <si>
    <t>屠畜検査技手判任待遇</t>
  </si>
  <si>
    <t>巡査</t>
  </si>
  <si>
    <t>事務雇</t>
  </si>
  <si>
    <t>農事試験場</t>
  </si>
  <si>
    <t>所長</t>
  </si>
  <si>
    <t>×</t>
  </si>
  <si>
    <t>-</t>
  </si>
  <si>
    <t>技師</t>
  </si>
  <si>
    <t>技手</t>
  </si>
  <si>
    <t>書記</t>
  </si>
  <si>
    <t>合計</t>
  </si>
  <si>
    <t>水産試験場</t>
  </si>
  <si>
    <t>場長</t>
  </si>
  <si>
    <t>×</t>
  </si>
  <si>
    <t>-</t>
  </si>
  <si>
    <t>測候所</t>
  </si>
  <si>
    <t>所長</t>
  </si>
  <si>
    <t>技師</t>
  </si>
  <si>
    <t>技手</t>
  </si>
  <si>
    <t>書記</t>
  </si>
  <si>
    <t>合計</t>
  </si>
  <si>
    <t>水力電気事務所</t>
  </si>
  <si>
    <t>所長</t>
  </si>
  <si>
    <t>技師</t>
  </si>
  <si>
    <t>×</t>
  </si>
  <si>
    <t>技手</t>
  </si>
  <si>
    <t>物産
陳列場</t>
  </si>
  <si>
    <t>事務員</t>
  </si>
  <si>
    <t>合計</t>
  </si>
  <si>
    <t>蚕業取締所</t>
  </si>
  <si>
    <t>蚕業取締吏員</t>
  </si>
  <si>
    <t>書記</t>
  </si>
  <si>
    <t>原蚕種製造所</t>
  </si>
  <si>
    <t>所長</t>
  </si>
  <si>
    <t>-</t>
  </si>
  <si>
    <t>高等官</t>
  </si>
  <si>
    <t>名誉職</t>
  </si>
  <si>
    <t>図書館</t>
  </si>
  <si>
    <t>館長（嘱託）</t>
  </si>
  <si>
    <t>司書</t>
  </si>
  <si>
    <t>県立病院</t>
  </si>
  <si>
    <t>院長</t>
  </si>
  <si>
    <t>医員</t>
  </si>
  <si>
    <t>総計</t>
  </si>
  <si>
    <t>県参事会員</t>
  </si>
  <si>
    <t>官公吏職員及文書</t>
  </si>
  <si>
    <t>備考　１　×印は兼務に係るものなり
　　　　２　同１人にして２種以上の職名を帯ふ者（兼務
             にあらすして）は其の職名に依り各１人として
             計算せり  次表亦同し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</si>
</sst>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 textRotation="255" wrapText="1"/>
    </xf>
    <xf numFmtId="176" fontId="1" fillId="0" borderId="20" xfId="0" applyNumberFormat="1" applyFont="1" applyBorder="1" applyAlignment="1">
      <alignment horizontal="center" vertical="center" textRotation="255" wrapText="1"/>
    </xf>
    <xf numFmtId="176" fontId="1" fillId="0" borderId="21" xfId="0" applyNumberFormat="1" applyFont="1" applyBorder="1" applyAlignment="1">
      <alignment horizontal="center" vertical="center" textRotation="255" wrapText="1"/>
    </xf>
    <xf numFmtId="176" fontId="1" fillId="0" borderId="0" xfId="0" applyNumberFormat="1" applyFont="1" applyAlignment="1">
      <alignment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left" vertical="center" wrapText="1"/>
    </xf>
    <xf numFmtId="176" fontId="1" fillId="0" borderId="23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left" vertical="center" wrapText="1"/>
    </xf>
    <xf numFmtId="176" fontId="1" fillId="0" borderId="17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horizontal="center" vertical="center" textRotation="255"/>
    </xf>
    <xf numFmtId="176" fontId="1" fillId="0" borderId="21" xfId="0" applyNumberFormat="1" applyFont="1" applyBorder="1" applyAlignment="1">
      <alignment horizontal="center" vertical="center" textRotation="255"/>
    </xf>
    <xf numFmtId="176" fontId="1" fillId="0" borderId="10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 textRotation="255"/>
    </xf>
    <xf numFmtId="176" fontId="1" fillId="0" borderId="15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2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1" fillId="0" borderId="25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left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6" fontId="1" fillId="0" borderId="19" xfId="0" applyNumberFormat="1" applyFont="1" applyBorder="1" applyAlignment="1">
      <alignment horizontal="center" vertical="center" textRotation="255" shrinkToFit="1"/>
    </xf>
    <xf numFmtId="176" fontId="1" fillId="0" borderId="20" xfId="0" applyNumberFormat="1" applyFont="1" applyBorder="1" applyAlignment="1">
      <alignment horizontal="center" vertical="center" textRotation="255" shrinkToFit="1"/>
    </xf>
    <xf numFmtId="176" fontId="1" fillId="0" borderId="21" xfId="0" applyNumberFormat="1" applyFont="1" applyBorder="1" applyAlignment="1">
      <alignment horizontal="center" vertical="center" textRotation="255" shrinkToFit="1"/>
    </xf>
    <xf numFmtId="176" fontId="1" fillId="0" borderId="34" xfId="0" applyNumberFormat="1" applyFont="1" applyBorder="1" applyAlignment="1">
      <alignment/>
    </xf>
    <xf numFmtId="176" fontId="1" fillId="0" borderId="35" xfId="0" applyNumberFormat="1" applyFont="1" applyBorder="1" applyAlignment="1">
      <alignment/>
    </xf>
    <xf numFmtId="176" fontId="1" fillId="0" borderId="34" xfId="0" applyNumberFormat="1" applyFont="1" applyBorder="1" applyAlignment="1">
      <alignment/>
    </xf>
    <xf numFmtId="176" fontId="1" fillId="0" borderId="29" xfId="0" applyNumberFormat="1" applyFont="1" applyBorder="1" applyAlignment="1">
      <alignment/>
    </xf>
    <xf numFmtId="176" fontId="1" fillId="0" borderId="36" xfId="0" applyNumberFormat="1" applyFont="1" applyBorder="1" applyAlignment="1">
      <alignment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B1" sqref="B1"/>
    </sheetView>
  </sheetViews>
  <sheetFormatPr defaultColWidth="9.00390625" defaultRowHeight="10.5" customHeight="1"/>
  <cols>
    <col min="1" max="1" width="4.00390625" style="1" customWidth="1"/>
    <col min="2" max="2" width="8.125" style="1" customWidth="1"/>
    <col min="3" max="3" width="10.75390625" style="1" customWidth="1"/>
    <col min="4" max="4" width="2.375" style="1" customWidth="1"/>
    <col min="5" max="5" width="17.125" style="1" customWidth="1"/>
    <col min="6" max="6" width="15.50390625" style="1" customWidth="1"/>
    <col min="7" max="16384" width="9.125" style="1" customWidth="1"/>
  </cols>
  <sheetData>
    <row r="1" spans="1:6" s="2" customFormat="1" ht="12" customHeight="1">
      <c r="A1" s="3" t="s">
        <v>156</v>
      </c>
      <c r="C1" s="46"/>
      <c r="D1" s="47" t="s">
        <v>9</v>
      </c>
      <c r="E1" s="47"/>
      <c r="F1" s="20" t="s">
        <v>10</v>
      </c>
    </row>
    <row r="2" spans="1:6" ht="10.5" customHeight="1">
      <c r="A2" s="91" t="s">
        <v>11</v>
      </c>
      <c r="B2" s="92"/>
      <c r="C2" s="93"/>
      <c r="D2" s="85" t="s">
        <v>12</v>
      </c>
      <c r="E2" s="86"/>
      <c r="F2" s="30" t="s">
        <v>13</v>
      </c>
    </row>
    <row r="3" spans="1:6" ht="10.5" customHeight="1">
      <c r="A3" s="94"/>
      <c r="B3" s="95"/>
      <c r="C3" s="96"/>
      <c r="D3" s="87"/>
      <c r="E3" s="88"/>
      <c r="F3" s="9" t="s">
        <v>14</v>
      </c>
    </row>
    <row r="4" spans="1:6" ht="10.5" customHeight="1">
      <c r="A4" s="98" t="s">
        <v>15</v>
      </c>
      <c r="B4" s="59" t="s">
        <v>16</v>
      </c>
      <c r="C4" s="97"/>
      <c r="D4" s="22"/>
      <c r="E4" s="11">
        <v>1</v>
      </c>
      <c r="F4" s="8">
        <v>3700</v>
      </c>
    </row>
    <row r="5" spans="1:6" ht="10.5" customHeight="1">
      <c r="A5" s="99"/>
      <c r="B5" s="63" t="s">
        <v>17</v>
      </c>
      <c r="C5" s="6" t="s">
        <v>18</v>
      </c>
      <c r="D5" s="21"/>
      <c r="E5" s="12">
        <v>1</v>
      </c>
      <c r="F5" s="7">
        <v>780</v>
      </c>
    </row>
    <row r="6" spans="1:6" ht="10.5" customHeight="1">
      <c r="A6" s="99"/>
      <c r="B6" s="63"/>
      <c r="C6" s="6" t="s">
        <v>19</v>
      </c>
      <c r="D6" s="21"/>
      <c r="E6" s="12">
        <v>1</v>
      </c>
      <c r="F6" s="7">
        <v>420</v>
      </c>
    </row>
    <row r="7" spans="1:6" ht="10.5" customHeight="1">
      <c r="A7" s="99"/>
      <c r="B7" s="63"/>
      <c r="C7" s="6" t="s">
        <v>20</v>
      </c>
      <c r="D7" s="21"/>
      <c r="E7" s="12">
        <v>1</v>
      </c>
      <c r="F7" s="7">
        <v>360</v>
      </c>
    </row>
    <row r="8" spans="1:6" ht="10.5" customHeight="1">
      <c r="A8" s="99"/>
      <c r="B8" s="63"/>
      <c r="C8" s="6" t="s">
        <v>21</v>
      </c>
      <c r="D8" s="21"/>
      <c r="E8" s="12">
        <v>1</v>
      </c>
      <c r="F8" s="7">
        <v>264</v>
      </c>
    </row>
    <row r="9" spans="1:6" ht="10.5" customHeight="1">
      <c r="A9" s="99"/>
      <c r="B9" s="63"/>
      <c r="C9" s="6" t="s">
        <v>22</v>
      </c>
      <c r="D9" s="21"/>
      <c r="E9" s="12">
        <f>SUM(E5:E8)</f>
        <v>4</v>
      </c>
      <c r="F9" s="7">
        <f>SUM(F5:F8)</f>
        <v>1824</v>
      </c>
    </row>
    <row r="10" spans="1:6" ht="10.5" customHeight="1">
      <c r="A10" s="99"/>
      <c r="B10" s="61" t="s">
        <v>23</v>
      </c>
      <c r="C10" s="62"/>
      <c r="D10" s="21"/>
      <c r="E10" s="12">
        <v>6</v>
      </c>
      <c r="F10" s="7">
        <v>792</v>
      </c>
    </row>
    <row r="11" spans="1:6" ht="10.5" customHeight="1">
      <c r="A11" s="100"/>
      <c r="B11" s="101" t="s">
        <v>24</v>
      </c>
      <c r="C11" s="102"/>
      <c r="D11" s="103"/>
      <c r="E11" s="104">
        <f>SUM(E4,E9,E10)</f>
        <v>11</v>
      </c>
      <c r="F11" s="105">
        <f>SUM(F4,F9,F10)</f>
        <v>6316</v>
      </c>
    </row>
    <row r="12" spans="1:6" ht="10.5" customHeight="1">
      <c r="A12" s="42" t="s">
        <v>25</v>
      </c>
      <c r="B12" s="59" t="s">
        <v>26</v>
      </c>
      <c r="C12" s="60"/>
      <c r="D12" s="22"/>
      <c r="E12" s="11">
        <v>1</v>
      </c>
      <c r="F12" s="8">
        <v>2500</v>
      </c>
    </row>
    <row r="13" spans="1:6" ht="10.5" customHeight="1">
      <c r="A13" s="43"/>
      <c r="B13" s="63" t="s">
        <v>27</v>
      </c>
      <c r="C13" s="6" t="s">
        <v>28</v>
      </c>
      <c r="D13" s="21"/>
      <c r="E13" s="12">
        <v>2</v>
      </c>
      <c r="F13" s="7">
        <v>2000</v>
      </c>
    </row>
    <row r="14" spans="1:6" ht="10.5" customHeight="1">
      <c r="A14" s="43"/>
      <c r="B14" s="63"/>
      <c r="C14" s="6" t="s">
        <v>29</v>
      </c>
      <c r="D14" s="21"/>
      <c r="E14" s="12">
        <v>2</v>
      </c>
      <c r="F14" s="7">
        <v>1900</v>
      </c>
    </row>
    <row r="15" spans="1:6" ht="10.5" customHeight="1">
      <c r="A15" s="43"/>
      <c r="B15" s="63"/>
      <c r="C15" s="6" t="s">
        <v>30</v>
      </c>
      <c r="D15" s="21"/>
      <c r="E15" s="12">
        <f>SUM(E13:E14)</f>
        <v>4</v>
      </c>
      <c r="F15" s="7">
        <f>SUM(F13:F14)</f>
        <v>3900</v>
      </c>
    </row>
    <row r="16" spans="1:6" ht="10.5" customHeight="1">
      <c r="A16" s="43"/>
      <c r="B16" s="63" t="s">
        <v>31</v>
      </c>
      <c r="C16" s="6" t="s">
        <v>32</v>
      </c>
      <c r="D16" s="21"/>
      <c r="E16" s="12">
        <v>1</v>
      </c>
      <c r="F16" s="7">
        <v>30</v>
      </c>
    </row>
    <row r="17" spans="1:6" ht="10.5" customHeight="1">
      <c r="A17" s="43"/>
      <c r="B17" s="63"/>
      <c r="C17" s="6" t="s">
        <v>33</v>
      </c>
      <c r="D17" s="21"/>
      <c r="E17" s="12">
        <v>3</v>
      </c>
      <c r="F17" s="7">
        <v>810</v>
      </c>
    </row>
    <row r="18" spans="1:6" ht="10.5" customHeight="1">
      <c r="A18" s="43"/>
      <c r="B18" s="63"/>
      <c r="C18" s="6" t="s">
        <v>34</v>
      </c>
      <c r="D18" s="21"/>
      <c r="E18" s="12">
        <v>4</v>
      </c>
      <c r="F18" s="7">
        <v>120</v>
      </c>
    </row>
    <row r="19" spans="1:6" ht="10.5" customHeight="1">
      <c r="A19" s="43"/>
      <c r="B19" s="63"/>
      <c r="C19" s="64" t="s">
        <v>35</v>
      </c>
      <c r="D19" s="21"/>
      <c r="E19" s="12">
        <v>2</v>
      </c>
      <c r="F19" s="7">
        <v>60</v>
      </c>
    </row>
    <row r="20" spans="1:6" ht="10.5" customHeight="1">
      <c r="A20" s="43"/>
      <c r="B20" s="63"/>
      <c r="C20" s="64"/>
      <c r="D20" s="21" t="s">
        <v>36</v>
      </c>
      <c r="E20" s="12">
        <v>1</v>
      </c>
      <c r="F20" s="5" t="s">
        <v>37</v>
      </c>
    </row>
    <row r="21" spans="1:6" ht="10.5" customHeight="1">
      <c r="A21" s="43"/>
      <c r="B21" s="63"/>
      <c r="C21" s="64" t="s">
        <v>38</v>
      </c>
      <c r="D21" s="21"/>
      <c r="E21" s="12">
        <f>SUM(E16:E19)</f>
        <v>10</v>
      </c>
      <c r="F21" s="7">
        <f>SUM(F16:F19)</f>
        <v>1020</v>
      </c>
    </row>
    <row r="22" spans="1:6" ht="10.5" customHeight="1">
      <c r="A22" s="43"/>
      <c r="B22" s="63"/>
      <c r="C22" s="75"/>
      <c r="D22" s="21" t="s">
        <v>39</v>
      </c>
      <c r="E22" s="12">
        <f>SUM(E20)</f>
        <v>1</v>
      </c>
      <c r="F22" s="5" t="s">
        <v>40</v>
      </c>
    </row>
    <row r="23" spans="1:6" ht="10.5" customHeight="1">
      <c r="A23" s="43"/>
      <c r="B23" s="61" t="s">
        <v>41</v>
      </c>
      <c r="C23" s="62"/>
      <c r="D23" s="21"/>
      <c r="E23" s="12">
        <v>4</v>
      </c>
      <c r="F23" s="7">
        <v>3800</v>
      </c>
    </row>
    <row r="24" spans="1:6" ht="10.5" customHeight="1">
      <c r="A24" s="43"/>
      <c r="B24" s="61" t="s">
        <v>42</v>
      </c>
      <c r="C24" s="62"/>
      <c r="D24" s="21"/>
      <c r="E24" s="12">
        <v>1</v>
      </c>
      <c r="F24" s="7">
        <v>100</v>
      </c>
    </row>
    <row r="25" spans="1:6" ht="10.5" customHeight="1">
      <c r="A25" s="43"/>
      <c r="B25" s="61" t="s">
        <v>43</v>
      </c>
      <c r="C25" s="62"/>
      <c r="D25" s="21"/>
      <c r="E25" s="12">
        <v>2</v>
      </c>
      <c r="F25" s="7">
        <v>1050</v>
      </c>
    </row>
    <row r="26" spans="1:6" ht="10.5" customHeight="1">
      <c r="A26" s="43"/>
      <c r="B26" s="21" t="s">
        <v>44</v>
      </c>
      <c r="C26" s="6"/>
      <c r="D26" s="21"/>
      <c r="E26" s="12">
        <v>1</v>
      </c>
      <c r="F26" s="7">
        <v>700</v>
      </c>
    </row>
    <row r="27" spans="1:6" ht="10.5" customHeight="1">
      <c r="A27" s="43"/>
      <c r="B27" s="63" t="s">
        <v>45</v>
      </c>
      <c r="C27" s="6" t="s">
        <v>46</v>
      </c>
      <c r="D27" s="21"/>
      <c r="E27" s="12">
        <v>4</v>
      </c>
      <c r="F27" s="7">
        <v>2400</v>
      </c>
    </row>
    <row r="28" spans="1:6" ht="10.5" customHeight="1">
      <c r="A28" s="43"/>
      <c r="B28" s="63"/>
      <c r="C28" s="6" t="s">
        <v>47</v>
      </c>
      <c r="D28" s="21"/>
      <c r="E28" s="12">
        <v>2</v>
      </c>
      <c r="F28" s="7">
        <v>960</v>
      </c>
    </row>
    <row r="29" spans="1:6" ht="10.5" customHeight="1">
      <c r="A29" s="43"/>
      <c r="B29" s="63"/>
      <c r="C29" s="6" t="s">
        <v>48</v>
      </c>
      <c r="D29" s="21"/>
      <c r="E29" s="12">
        <v>1</v>
      </c>
      <c r="F29" s="7">
        <v>444</v>
      </c>
    </row>
    <row r="30" spans="1:6" ht="10.5" customHeight="1">
      <c r="A30" s="43"/>
      <c r="B30" s="63"/>
      <c r="C30" s="6" t="s">
        <v>49</v>
      </c>
      <c r="D30" s="21"/>
      <c r="E30" s="12">
        <v>1</v>
      </c>
      <c r="F30" s="7">
        <v>360</v>
      </c>
    </row>
    <row r="31" spans="1:6" ht="10.5" customHeight="1">
      <c r="A31" s="43"/>
      <c r="B31" s="63"/>
      <c r="C31" s="6" t="s">
        <v>50</v>
      </c>
      <c r="D31" s="21"/>
      <c r="E31" s="12">
        <v>9</v>
      </c>
      <c r="F31" s="7">
        <v>2916</v>
      </c>
    </row>
    <row r="32" spans="1:6" ht="10.5" customHeight="1">
      <c r="A32" s="43"/>
      <c r="B32" s="63"/>
      <c r="C32" s="6" t="s">
        <v>51</v>
      </c>
      <c r="D32" s="21"/>
      <c r="E32" s="12">
        <v>3</v>
      </c>
      <c r="F32" s="7">
        <v>900</v>
      </c>
    </row>
    <row r="33" spans="1:6" ht="10.5" customHeight="1">
      <c r="A33" s="43"/>
      <c r="B33" s="63"/>
      <c r="C33" s="6" t="s">
        <v>52</v>
      </c>
      <c r="D33" s="21"/>
      <c r="E33" s="12">
        <v>1</v>
      </c>
      <c r="F33" s="7">
        <v>276</v>
      </c>
    </row>
    <row r="34" spans="1:6" ht="10.5" customHeight="1">
      <c r="A34" s="43"/>
      <c r="B34" s="63"/>
      <c r="C34" s="6" t="s">
        <v>53</v>
      </c>
      <c r="D34" s="21"/>
      <c r="E34" s="12">
        <v>1</v>
      </c>
      <c r="F34" s="7">
        <v>264</v>
      </c>
    </row>
    <row r="35" spans="1:6" ht="10.5" customHeight="1">
      <c r="A35" s="43"/>
      <c r="B35" s="63"/>
      <c r="C35" s="6" t="s">
        <v>54</v>
      </c>
      <c r="D35" s="21"/>
      <c r="E35" s="12">
        <v>3</v>
      </c>
      <c r="F35" s="7">
        <v>720</v>
      </c>
    </row>
    <row r="36" spans="1:6" ht="10.5" customHeight="1">
      <c r="A36" s="43"/>
      <c r="B36" s="63"/>
      <c r="C36" s="6" t="s">
        <v>55</v>
      </c>
      <c r="D36" s="21"/>
      <c r="E36" s="12">
        <v>2</v>
      </c>
      <c r="F36" s="7">
        <v>360</v>
      </c>
    </row>
    <row r="37" spans="1:6" ht="10.5" customHeight="1">
      <c r="A37" s="43"/>
      <c r="B37" s="63"/>
      <c r="C37" s="6" t="s">
        <v>56</v>
      </c>
      <c r="D37" s="21"/>
      <c r="E37" s="12">
        <v>1</v>
      </c>
      <c r="F37" s="7">
        <v>96</v>
      </c>
    </row>
    <row r="38" spans="1:6" ht="10.5" customHeight="1">
      <c r="A38" s="43"/>
      <c r="B38" s="63"/>
      <c r="C38" s="6" t="s">
        <v>57</v>
      </c>
      <c r="D38" s="21" t="s">
        <v>58</v>
      </c>
      <c r="E38" s="12">
        <v>3</v>
      </c>
      <c r="F38" s="5" t="s">
        <v>59</v>
      </c>
    </row>
    <row r="39" spans="1:6" ht="10.5" customHeight="1">
      <c r="A39" s="43"/>
      <c r="B39" s="63"/>
      <c r="C39" s="6" t="s">
        <v>38</v>
      </c>
      <c r="D39" s="21"/>
      <c r="E39" s="12">
        <f>SUM(E27:E37)</f>
        <v>28</v>
      </c>
      <c r="F39" s="7">
        <f>SUM(F27:F37)</f>
        <v>9696</v>
      </c>
    </row>
    <row r="40" spans="1:6" ht="10.5" customHeight="1">
      <c r="A40" s="43"/>
      <c r="B40" s="63"/>
      <c r="C40" s="6"/>
      <c r="D40" s="21" t="s">
        <v>39</v>
      </c>
      <c r="E40" s="12">
        <f>SUM(E38)</f>
        <v>3</v>
      </c>
      <c r="F40" s="5" t="s">
        <v>40</v>
      </c>
    </row>
    <row r="41" spans="1:6" ht="10.5" customHeight="1">
      <c r="A41" s="43"/>
      <c r="B41" s="63" t="s">
        <v>60</v>
      </c>
      <c r="C41" s="6" t="s">
        <v>61</v>
      </c>
      <c r="D41" s="21"/>
      <c r="E41" s="12">
        <v>1</v>
      </c>
      <c r="F41" s="7">
        <v>660</v>
      </c>
    </row>
    <row r="42" spans="1:6" ht="10.5" customHeight="1">
      <c r="A42" s="43"/>
      <c r="B42" s="63"/>
      <c r="C42" s="6" t="s">
        <v>62</v>
      </c>
      <c r="D42" s="21"/>
      <c r="E42" s="12">
        <v>1</v>
      </c>
      <c r="F42" s="7">
        <v>540</v>
      </c>
    </row>
    <row r="43" spans="1:6" ht="10.5" customHeight="1">
      <c r="A43" s="43"/>
      <c r="B43" s="63"/>
      <c r="C43" s="6" t="s">
        <v>63</v>
      </c>
      <c r="D43" s="21"/>
      <c r="E43" s="12">
        <f>SUM(E41:E42)</f>
        <v>2</v>
      </c>
      <c r="F43" s="7">
        <f>SUM(F41:F42)</f>
        <v>1200</v>
      </c>
    </row>
    <row r="44" spans="1:6" ht="10.5" customHeight="1">
      <c r="A44" s="43"/>
      <c r="B44" s="63" t="s">
        <v>64</v>
      </c>
      <c r="C44" s="6" t="s">
        <v>65</v>
      </c>
      <c r="D44" s="21"/>
      <c r="E44" s="12">
        <v>1</v>
      </c>
      <c r="F44" s="7">
        <v>600</v>
      </c>
    </row>
    <row r="45" spans="1:6" ht="10.5" customHeight="1">
      <c r="A45" s="43"/>
      <c r="B45" s="63"/>
      <c r="C45" s="6" t="s">
        <v>62</v>
      </c>
      <c r="D45" s="21"/>
      <c r="E45" s="12">
        <v>3</v>
      </c>
      <c r="F45" s="7">
        <v>1620</v>
      </c>
    </row>
    <row r="46" spans="1:6" ht="10.5" customHeight="1">
      <c r="A46" s="43"/>
      <c r="B46" s="63"/>
      <c r="C46" s="6" t="s">
        <v>66</v>
      </c>
      <c r="D46" s="21"/>
      <c r="E46" s="12">
        <v>1</v>
      </c>
      <c r="F46" s="7">
        <v>480</v>
      </c>
    </row>
    <row r="47" spans="1:6" ht="10.5" customHeight="1">
      <c r="A47" s="43"/>
      <c r="B47" s="63"/>
      <c r="C47" s="6" t="s">
        <v>48</v>
      </c>
      <c r="D47" s="21"/>
      <c r="E47" s="12">
        <v>1</v>
      </c>
      <c r="F47" s="7">
        <v>444</v>
      </c>
    </row>
    <row r="48" spans="1:6" ht="10.5" customHeight="1">
      <c r="A48" s="43"/>
      <c r="B48" s="63"/>
      <c r="C48" s="6" t="s">
        <v>67</v>
      </c>
      <c r="D48" s="21"/>
      <c r="E48" s="12">
        <v>2</v>
      </c>
      <c r="F48" s="7">
        <v>768</v>
      </c>
    </row>
    <row r="49" spans="1:6" ht="10.5" customHeight="1">
      <c r="A49" s="43"/>
      <c r="B49" s="63"/>
      <c r="C49" s="6" t="s">
        <v>68</v>
      </c>
      <c r="D49" s="21"/>
      <c r="E49" s="12">
        <v>1</v>
      </c>
      <c r="F49" s="7">
        <v>360</v>
      </c>
    </row>
    <row r="50" spans="1:6" ht="10.5" customHeight="1">
      <c r="A50" s="43"/>
      <c r="B50" s="63"/>
      <c r="C50" s="6" t="s">
        <v>69</v>
      </c>
      <c r="D50" s="21"/>
      <c r="E50" s="12">
        <v>2</v>
      </c>
      <c r="F50" s="7">
        <v>648</v>
      </c>
    </row>
    <row r="51" spans="1:6" ht="10.5" customHeight="1">
      <c r="A51" s="43"/>
      <c r="B51" s="63"/>
      <c r="C51" s="6" t="s">
        <v>70</v>
      </c>
      <c r="D51" s="21"/>
      <c r="E51" s="12">
        <v>3</v>
      </c>
      <c r="F51" s="7">
        <v>720</v>
      </c>
    </row>
    <row r="52" spans="1:6" ht="10.5" customHeight="1">
      <c r="A52" s="43"/>
      <c r="B52" s="63"/>
      <c r="C52" s="6" t="s">
        <v>71</v>
      </c>
      <c r="D52" s="21"/>
      <c r="E52" s="12">
        <v>1</v>
      </c>
      <c r="F52" s="7">
        <v>204</v>
      </c>
    </row>
    <row r="53" spans="1:6" ht="10.5" customHeight="1">
      <c r="A53" s="43"/>
      <c r="B53" s="63"/>
      <c r="C53" s="6" t="s">
        <v>72</v>
      </c>
      <c r="D53" s="21"/>
      <c r="E53" s="12">
        <v>1</v>
      </c>
      <c r="F53" s="7">
        <v>144</v>
      </c>
    </row>
    <row r="54" spans="1:6" ht="10.5" customHeight="1">
      <c r="A54" s="43"/>
      <c r="B54" s="63"/>
      <c r="C54" s="6" t="s">
        <v>73</v>
      </c>
      <c r="D54" s="21"/>
      <c r="E54" s="12">
        <v>14</v>
      </c>
      <c r="F54" s="7">
        <v>168</v>
      </c>
    </row>
    <row r="55" spans="1:6" ht="10.5" customHeight="1">
      <c r="A55" s="43"/>
      <c r="B55" s="63"/>
      <c r="C55" s="6" t="s">
        <v>74</v>
      </c>
      <c r="D55" s="21"/>
      <c r="E55" s="12">
        <f>SUM(E44:E54)</f>
        <v>30</v>
      </c>
      <c r="F55" s="7">
        <f>SUM(F44:F54)</f>
        <v>6156</v>
      </c>
    </row>
    <row r="56" spans="1:6" ht="10.5" customHeight="1">
      <c r="A56" s="43" t="s">
        <v>4</v>
      </c>
      <c r="B56" s="21" t="s">
        <v>75</v>
      </c>
      <c r="C56" s="6"/>
      <c r="D56" s="21"/>
      <c r="E56" s="12">
        <v>6</v>
      </c>
      <c r="F56" s="7">
        <v>1728</v>
      </c>
    </row>
    <row r="57" spans="1:6" ht="10.5" customHeight="1">
      <c r="A57" s="43"/>
      <c r="B57" s="63" t="s">
        <v>76</v>
      </c>
      <c r="C57" s="65"/>
      <c r="D57" s="21"/>
      <c r="E57" s="12">
        <v>8</v>
      </c>
      <c r="F57" s="7">
        <v>2328</v>
      </c>
    </row>
    <row r="58" spans="1:6" ht="10.5" customHeight="1">
      <c r="A58" s="43"/>
      <c r="B58" s="66"/>
      <c r="C58" s="65"/>
      <c r="D58" s="21" t="s">
        <v>77</v>
      </c>
      <c r="E58" s="12">
        <v>2</v>
      </c>
      <c r="F58" s="5" t="s">
        <v>78</v>
      </c>
    </row>
    <row r="59" spans="1:6" ht="10.5" customHeight="1">
      <c r="A59" s="43"/>
      <c r="B59" s="21" t="s">
        <v>79</v>
      </c>
      <c r="C59" s="6"/>
      <c r="D59" s="21"/>
      <c r="E59" s="12">
        <v>2</v>
      </c>
      <c r="F59" s="7">
        <v>2700</v>
      </c>
    </row>
    <row r="60" spans="1:6" ht="10.5" customHeight="1">
      <c r="A60" s="43"/>
      <c r="B60" s="21" t="s">
        <v>80</v>
      </c>
      <c r="C60" s="6"/>
      <c r="D60" s="21"/>
      <c r="E60" s="12">
        <v>36</v>
      </c>
      <c r="F60" s="7">
        <v>7596</v>
      </c>
    </row>
    <row r="61" spans="1:6" ht="10.5" customHeight="1">
      <c r="A61" s="43"/>
      <c r="B61" s="21" t="s">
        <v>81</v>
      </c>
      <c r="C61" s="6"/>
      <c r="D61" s="21"/>
      <c r="E61" s="12">
        <v>5</v>
      </c>
      <c r="F61" s="7">
        <v>1020</v>
      </c>
    </row>
    <row r="62" spans="1:6" ht="10.5" customHeight="1">
      <c r="A62" s="43"/>
      <c r="B62" s="21" t="s">
        <v>82</v>
      </c>
      <c r="C62" s="6"/>
      <c r="D62" s="21"/>
      <c r="E62" s="12">
        <v>10</v>
      </c>
      <c r="F62" s="7">
        <v>2160</v>
      </c>
    </row>
    <row r="63" spans="1:6" ht="10.5" customHeight="1">
      <c r="A63" s="43"/>
      <c r="B63" s="21" t="s">
        <v>83</v>
      </c>
      <c r="C63" s="6"/>
      <c r="D63" s="21"/>
      <c r="E63" s="12">
        <v>5</v>
      </c>
      <c r="F63" s="7">
        <v>1008</v>
      </c>
    </row>
    <row r="64" spans="1:6" ht="10.5" customHeight="1">
      <c r="A64" s="43"/>
      <c r="B64" s="63" t="s">
        <v>6</v>
      </c>
      <c r="C64" s="6" t="s">
        <v>84</v>
      </c>
      <c r="D64" s="21"/>
      <c r="E64" s="12">
        <v>13</v>
      </c>
      <c r="F64" s="7">
        <v>1884</v>
      </c>
    </row>
    <row r="65" spans="1:6" ht="10.5" customHeight="1">
      <c r="A65" s="43"/>
      <c r="B65" s="63"/>
      <c r="C65" s="6" t="s">
        <v>85</v>
      </c>
      <c r="D65" s="21"/>
      <c r="E65" s="12">
        <v>6</v>
      </c>
      <c r="F65" s="7">
        <v>1524</v>
      </c>
    </row>
    <row r="66" spans="1:6" ht="10.5" customHeight="1">
      <c r="A66" s="43"/>
      <c r="B66" s="63" t="s">
        <v>86</v>
      </c>
      <c r="C66" s="6" t="s">
        <v>87</v>
      </c>
      <c r="D66" s="21"/>
      <c r="E66" s="12">
        <v>1</v>
      </c>
      <c r="F66" s="7">
        <v>264</v>
      </c>
    </row>
    <row r="67" spans="1:6" ht="10.5" customHeight="1">
      <c r="A67" s="43"/>
      <c r="B67" s="63"/>
      <c r="C67" s="6" t="s">
        <v>85</v>
      </c>
      <c r="D67" s="21"/>
      <c r="E67" s="12">
        <v>32</v>
      </c>
      <c r="F67" s="7">
        <v>8494</v>
      </c>
    </row>
    <row r="68" spans="1:6" ht="10.5" customHeight="1">
      <c r="A68" s="43"/>
      <c r="B68" s="106" t="s">
        <v>3</v>
      </c>
      <c r="C68" s="107"/>
      <c r="D68" s="22"/>
      <c r="E68" s="11">
        <f>SUM(E12,E15,E21,E23:E26,E39,E43,E55,E56:E57,E59:E67)</f>
        <v>207</v>
      </c>
      <c r="F68" s="8">
        <f>SUM(F12,F15,F21,F23:F26,F39,F43,F55,F56:F57,F59:F67)</f>
        <v>60828</v>
      </c>
    </row>
    <row r="69" spans="1:6" ht="10.5" customHeight="1">
      <c r="A69" s="43"/>
      <c r="B69" s="108"/>
      <c r="C69" s="109"/>
      <c r="D69" s="13" t="s">
        <v>88</v>
      </c>
      <c r="E69" s="14">
        <f>SUM(E22,E40,E58)</f>
        <v>6</v>
      </c>
      <c r="F69" s="15" t="s">
        <v>8</v>
      </c>
    </row>
    <row r="70" spans="1:6" s="6" customFormat="1" ht="10.5" customHeight="1">
      <c r="A70" s="42" t="s">
        <v>89</v>
      </c>
      <c r="B70" s="59" t="s">
        <v>90</v>
      </c>
      <c r="C70" s="60"/>
      <c r="D70" s="22"/>
      <c r="E70" s="11">
        <v>1</v>
      </c>
      <c r="F70" s="8">
        <v>2000</v>
      </c>
    </row>
    <row r="71" spans="1:6" ht="10.5" customHeight="1">
      <c r="A71" s="43"/>
      <c r="B71" s="56" t="s">
        <v>91</v>
      </c>
      <c r="C71" s="6" t="s">
        <v>92</v>
      </c>
      <c r="D71" s="21"/>
      <c r="E71" s="18">
        <v>1</v>
      </c>
      <c r="F71" s="5">
        <v>800</v>
      </c>
    </row>
    <row r="72" spans="1:6" ht="10.5" customHeight="1">
      <c r="A72" s="43"/>
      <c r="B72" s="56"/>
      <c r="C72" s="6" t="s">
        <v>93</v>
      </c>
      <c r="D72" s="21" t="s">
        <v>94</v>
      </c>
      <c r="E72" s="18">
        <v>1</v>
      </c>
      <c r="F72" s="5" t="s">
        <v>95</v>
      </c>
    </row>
    <row r="73" spans="1:6" ht="10.5" customHeight="1">
      <c r="A73" s="43"/>
      <c r="B73" s="56"/>
      <c r="C73" s="64" t="s">
        <v>38</v>
      </c>
      <c r="D73" s="21"/>
      <c r="E73" s="18">
        <f>SUM(E71)</f>
        <v>1</v>
      </c>
      <c r="F73" s="5">
        <f>SUM(F71)</f>
        <v>800</v>
      </c>
    </row>
    <row r="74" spans="1:6" ht="10.5" customHeight="1">
      <c r="A74" s="43"/>
      <c r="B74" s="56"/>
      <c r="C74" s="64"/>
      <c r="D74" s="21" t="s">
        <v>39</v>
      </c>
      <c r="E74" s="18">
        <f>SUM(E72)</f>
        <v>1</v>
      </c>
      <c r="F74" s="5" t="s">
        <v>40</v>
      </c>
    </row>
    <row r="75" spans="1:6" ht="10.5" customHeight="1">
      <c r="A75" s="43"/>
      <c r="B75" s="56" t="s">
        <v>96</v>
      </c>
      <c r="C75" s="39"/>
      <c r="D75" s="21"/>
      <c r="E75" s="18">
        <v>2</v>
      </c>
      <c r="F75" s="5">
        <v>60</v>
      </c>
    </row>
    <row r="76" spans="1:6" ht="10.5" customHeight="1">
      <c r="A76" s="43"/>
      <c r="B76" s="56" t="s">
        <v>97</v>
      </c>
      <c r="C76" s="39"/>
      <c r="D76" s="21"/>
      <c r="E76" s="18">
        <v>3</v>
      </c>
      <c r="F76" s="5">
        <v>2800</v>
      </c>
    </row>
    <row r="77" spans="1:6" ht="10.5" customHeight="1">
      <c r="A77" s="43"/>
      <c r="B77" s="56" t="s">
        <v>98</v>
      </c>
      <c r="C77" s="26" t="s">
        <v>62</v>
      </c>
      <c r="D77" s="21"/>
      <c r="E77" s="18">
        <v>2</v>
      </c>
      <c r="F77" s="5">
        <v>1080</v>
      </c>
    </row>
    <row r="78" spans="1:6" ht="10.5" customHeight="1">
      <c r="A78" s="43"/>
      <c r="B78" s="56"/>
      <c r="C78" s="26" t="s">
        <v>7</v>
      </c>
      <c r="D78" s="21"/>
      <c r="E78" s="18">
        <v>5</v>
      </c>
      <c r="F78" s="5">
        <v>2400</v>
      </c>
    </row>
    <row r="79" spans="1:6" ht="10.5" customHeight="1">
      <c r="A79" s="43"/>
      <c r="B79" s="56"/>
      <c r="C79" s="26" t="s">
        <v>5</v>
      </c>
      <c r="D79" s="21"/>
      <c r="E79" s="18">
        <v>1</v>
      </c>
      <c r="F79" s="5">
        <v>420</v>
      </c>
    </row>
    <row r="80" spans="1:6" ht="10.5" customHeight="1">
      <c r="A80" s="43"/>
      <c r="B80" s="56"/>
      <c r="C80" s="26" t="s">
        <v>99</v>
      </c>
      <c r="D80" s="21"/>
      <c r="E80" s="18">
        <v>3</v>
      </c>
      <c r="F80" s="5">
        <v>1188</v>
      </c>
    </row>
    <row r="81" spans="1:6" ht="10.5" customHeight="1">
      <c r="A81" s="43"/>
      <c r="B81" s="56"/>
      <c r="C81" s="26" t="s">
        <v>49</v>
      </c>
      <c r="D81" s="21"/>
      <c r="E81" s="18">
        <v>2</v>
      </c>
      <c r="F81" s="5">
        <v>720</v>
      </c>
    </row>
    <row r="82" spans="1:6" ht="10.5" customHeight="1">
      <c r="A82" s="43"/>
      <c r="B82" s="56"/>
      <c r="C82" s="26" t="s">
        <v>50</v>
      </c>
      <c r="D82" s="21"/>
      <c r="E82" s="18">
        <v>2</v>
      </c>
      <c r="F82" s="5">
        <v>648</v>
      </c>
    </row>
    <row r="83" spans="1:6" ht="10.5" customHeight="1">
      <c r="A83" s="43"/>
      <c r="B83" s="56"/>
      <c r="C83" s="26" t="s">
        <v>51</v>
      </c>
      <c r="D83" s="21"/>
      <c r="E83" s="18">
        <v>4</v>
      </c>
      <c r="F83" s="5">
        <v>1200</v>
      </c>
    </row>
    <row r="84" spans="1:6" ht="10.5" customHeight="1">
      <c r="A84" s="43"/>
      <c r="B84" s="56"/>
      <c r="C84" s="26" t="s">
        <v>100</v>
      </c>
      <c r="D84" s="21"/>
      <c r="E84" s="18">
        <f>SUM(E77:E83)</f>
        <v>19</v>
      </c>
      <c r="F84" s="5">
        <f>SUM(F77:F83)</f>
        <v>7656</v>
      </c>
    </row>
    <row r="85" spans="1:6" ht="10.5" customHeight="1">
      <c r="A85" s="43"/>
      <c r="B85" s="56" t="s">
        <v>101</v>
      </c>
      <c r="C85" s="26" t="s">
        <v>102</v>
      </c>
      <c r="D85" s="21"/>
      <c r="E85" s="18">
        <v>1</v>
      </c>
      <c r="F85" s="5">
        <v>300</v>
      </c>
    </row>
    <row r="86" spans="1:6" ht="10.5" customHeight="1">
      <c r="A86" s="43"/>
      <c r="B86" s="56"/>
      <c r="C86" s="26" t="s">
        <v>103</v>
      </c>
      <c r="D86" s="21"/>
      <c r="E86" s="18">
        <v>2</v>
      </c>
      <c r="F86" s="5">
        <v>576</v>
      </c>
    </row>
    <row r="87" spans="1:6" ht="10.5" customHeight="1">
      <c r="A87" s="43"/>
      <c r="B87" s="56"/>
      <c r="C87" s="26" t="s">
        <v>104</v>
      </c>
      <c r="D87" s="21"/>
      <c r="E87" s="18">
        <v>4</v>
      </c>
      <c r="F87" s="5">
        <v>1104</v>
      </c>
    </row>
    <row r="88" spans="1:6" ht="10.5" customHeight="1">
      <c r="A88" s="43"/>
      <c r="B88" s="56"/>
      <c r="C88" s="26" t="s">
        <v>105</v>
      </c>
      <c r="D88" s="21"/>
      <c r="E88" s="18">
        <v>1</v>
      </c>
      <c r="F88" s="5">
        <v>252</v>
      </c>
    </row>
    <row r="89" spans="1:6" ht="10.5" customHeight="1">
      <c r="A89" s="43"/>
      <c r="B89" s="56"/>
      <c r="C89" s="26" t="s">
        <v>106</v>
      </c>
      <c r="D89" s="21"/>
      <c r="E89" s="18">
        <v>2</v>
      </c>
      <c r="F89" s="5">
        <v>456</v>
      </c>
    </row>
    <row r="90" spans="1:6" ht="10.5" customHeight="1">
      <c r="A90" s="43"/>
      <c r="B90" s="56"/>
      <c r="C90" s="26" t="s">
        <v>107</v>
      </c>
      <c r="D90" s="21"/>
      <c r="E90" s="18">
        <v>1</v>
      </c>
      <c r="F90" s="5">
        <v>216</v>
      </c>
    </row>
    <row r="91" spans="1:6" ht="10.5" customHeight="1">
      <c r="A91" s="43"/>
      <c r="B91" s="56"/>
      <c r="C91" s="26" t="s">
        <v>22</v>
      </c>
      <c r="D91" s="21"/>
      <c r="E91" s="18">
        <f>SUM(E85:E90)</f>
        <v>11</v>
      </c>
      <c r="F91" s="5">
        <f>SUM(F85:F90)</f>
        <v>2904</v>
      </c>
    </row>
    <row r="92" spans="1:6" ht="10.5" customHeight="1">
      <c r="A92" s="43"/>
      <c r="B92" s="56" t="s">
        <v>108</v>
      </c>
      <c r="C92" s="26" t="s">
        <v>66</v>
      </c>
      <c r="D92" s="21"/>
      <c r="E92" s="18">
        <v>1</v>
      </c>
      <c r="F92" s="5">
        <v>480</v>
      </c>
    </row>
    <row r="93" spans="1:6" ht="10.5" customHeight="1">
      <c r="A93" s="43"/>
      <c r="B93" s="56"/>
      <c r="C93" s="26" t="s">
        <v>99</v>
      </c>
      <c r="D93" s="21"/>
      <c r="E93" s="18">
        <v>1</v>
      </c>
      <c r="F93" s="5">
        <v>396</v>
      </c>
    </row>
    <row r="94" spans="1:6" ht="10.5" customHeight="1">
      <c r="A94" s="43"/>
      <c r="B94" s="56"/>
      <c r="C94" s="26" t="s">
        <v>109</v>
      </c>
      <c r="D94" s="21"/>
      <c r="E94" s="18">
        <v>1</v>
      </c>
      <c r="F94" s="5">
        <v>24</v>
      </c>
    </row>
    <row r="95" spans="1:6" ht="10.5" customHeight="1">
      <c r="A95" s="43"/>
      <c r="B95" s="56"/>
      <c r="C95" s="26" t="s">
        <v>73</v>
      </c>
      <c r="D95" s="21"/>
      <c r="E95" s="18">
        <v>3</v>
      </c>
      <c r="F95" s="5">
        <v>36</v>
      </c>
    </row>
    <row r="96" spans="1:6" ht="10.5" customHeight="1">
      <c r="A96" s="43"/>
      <c r="B96" s="56"/>
      <c r="C96" s="26" t="s">
        <v>74</v>
      </c>
      <c r="D96" s="21"/>
      <c r="E96" s="18">
        <f>SUM(E92:E95)</f>
        <v>6</v>
      </c>
      <c r="F96" s="5">
        <f>SUM(F92:F95)</f>
        <v>936</v>
      </c>
    </row>
    <row r="97" spans="1:6" ht="10.5" customHeight="1">
      <c r="A97" s="43"/>
      <c r="B97" s="56" t="s">
        <v>110</v>
      </c>
      <c r="C97" s="38"/>
      <c r="D97" s="21"/>
      <c r="E97" s="18">
        <v>3</v>
      </c>
      <c r="F97" s="5">
        <v>1440</v>
      </c>
    </row>
    <row r="98" spans="1:6" ht="10.5" customHeight="1">
      <c r="A98" s="43"/>
      <c r="B98" s="67"/>
      <c r="C98" s="38"/>
      <c r="D98" s="21" t="s">
        <v>39</v>
      </c>
      <c r="E98" s="18">
        <v>1</v>
      </c>
      <c r="F98" s="5" t="s">
        <v>40</v>
      </c>
    </row>
    <row r="99" spans="1:6" ht="10.5" customHeight="1">
      <c r="A99" s="43"/>
      <c r="B99" s="29" t="s">
        <v>111</v>
      </c>
      <c r="C99" s="26"/>
      <c r="D99" s="21"/>
      <c r="E99" s="18">
        <v>8</v>
      </c>
      <c r="F99" s="5">
        <v>2652</v>
      </c>
    </row>
    <row r="100" spans="1:6" ht="10.5" customHeight="1">
      <c r="A100" s="43"/>
      <c r="B100" s="29" t="s">
        <v>112</v>
      </c>
      <c r="C100" s="26"/>
      <c r="D100" s="21"/>
      <c r="E100" s="18">
        <v>402</v>
      </c>
      <c r="F100" s="5">
        <v>72600</v>
      </c>
    </row>
    <row r="101" spans="1:6" ht="10.5" customHeight="1">
      <c r="A101" s="43"/>
      <c r="B101" s="56" t="s">
        <v>113</v>
      </c>
      <c r="C101" s="26" t="s">
        <v>84</v>
      </c>
      <c r="D101" s="21"/>
      <c r="E101" s="18">
        <v>1</v>
      </c>
      <c r="F101" s="5">
        <v>168</v>
      </c>
    </row>
    <row r="102" spans="1:6" ht="10.5" customHeight="1">
      <c r="A102" s="43"/>
      <c r="B102" s="56"/>
      <c r="C102" s="26" t="s">
        <v>85</v>
      </c>
      <c r="D102" s="21"/>
      <c r="E102" s="18">
        <v>4</v>
      </c>
      <c r="F102" s="5">
        <v>492</v>
      </c>
    </row>
    <row r="103" spans="1:6" ht="10.5" customHeight="1">
      <c r="A103" s="43"/>
      <c r="B103" s="56" t="s">
        <v>86</v>
      </c>
      <c r="C103" s="26" t="s">
        <v>87</v>
      </c>
      <c r="D103" s="21"/>
      <c r="E103" s="18">
        <v>1</v>
      </c>
      <c r="F103" s="5">
        <v>360</v>
      </c>
    </row>
    <row r="104" spans="1:6" ht="10.5" customHeight="1">
      <c r="A104" s="43"/>
      <c r="B104" s="56"/>
      <c r="C104" s="26" t="s">
        <v>85</v>
      </c>
      <c r="D104" s="21"/>
      <c r="E104" s="18">
        <v>15</v>
      </c>
      <c r="F104" s="5">
        <v>3780</v>
      </c>
    </row>
    <row r="105" spans="1:6" ht="10.5" customHeight="1">
      <c r="A105" s="43"/>
      <c r="B105" s="110" t="s">
        <v>3</v>
      </c>
      <c r="C105" s="83"/>
      <c r="D105" s="22"/>
      <c r="E105" s="111">
        <f>SUM(E70,E73,E75:E76,E84,E91,E96,E97,E99:E104)</f>
        <v>477</v>
      </c>
      <c r="F105" s="112">
        <v>95246</v>
      </c>
    </row>
    <row r="106" spans="1:6" ht="10.5" customHeight="1">
      <c r="A106" s="44"/>
      <c r="B106" s="57"/>
      <c r="C106" s="58"/>
      <c r="D106" s="13" t="s">
        <v>88</v>
      </c>
      <c r="E106" s="17">
        <f>SUM(E74,E98)</f>
        <v>2</v>
      </c>
      <c r="F106" s="79"/>
    </row>
    <row r="107" spans="1:6" ht="10.5" customHeight="1">
      <c r="A107" s="54" t="s">
        <v>114</v>
      </c>
      <c r="B107" s="77" t="s">
        <v>115</v>
      </c>
      <c r="C107" s="78"/>
      <c r="D107" s="21" t="s">
        <v>116</v>
      </c>
      <c r="E107" s="12">
        <v>1</v>
      </c>
      <c r="F107" s="5" t="s">
        <v>117</v>
      </c>
    </row>
    <row r="108" spans="1:6" ht="10.5" customHeight="1">
      <c r="A108" s="54"/>
      <c r="B108" s="77" t="s">
        <v>118</v>
      </c>
      <c r="C108" s="78"/>
      <c r="D108" s="24"/>
      <c r="E108" s="12">
        <v>2</v>
      </c>
      <c r="F108" s="7">
        <v>1800</v>
      </c>
    </row>
    <row r="109" spans="1:6" ht="10.5" customHeight="1">
      <c r="A109" s="54"/>
      <c r="B109" s="77" t="s">
        <v>119</v>
      </c>
      <c r="C109" s="78"/>
      <c r="D109" s="24"/>
      <c r="E109" s="12">
        <v>6</v>
      </c>
      <c r="F109" s="7">
        <v>2052</v>
      </c>
    </row>
    <row r="110" spans="1:6" ht="10.5" customHeight="1">
      <c r="A110" s="54"/>
      <c r="B110" s="77" t="s">
        <v>120</v>
      </c>
      <c r="C110" s="78"/>
      <c r="D110" s="24"/>
      <c r="E110" s="12">
        <v>1</v>
      </c>
      <c r="F110" s="7">
        <v>216</v>
      </c>
    </row>
    <row r="111" spans="1:6" ht="10.5" customHeight="1">
      <c r="A111" s="54"/>
      <c r="B111" s="56" t="s">
        <v>121</v>
      </c>
      <c r="C111" s="39"/>
      <c r="D111" s="24"/>
      <c r="E111" s="12">
        <f>SUM(E108:E110)</f>
        <v>9</v>
      </c>
      <c r="F111" s="7">
        <f>SUM(F108:F110)</f>
        <v>4068</v>
      </c>
    </row>
    <row r="112" spans="1:6" ht="10.5" customHeight="1">
      <c r="A112" s="55"/>
      <c r="B112" s="40"/>
      <c r="C112" s="41"/>
      <c r="D112" s="25" t="s">
        <v>88</v>
      </c>
      <c r="E112" s="14">
        <f>SUM(E107)</f>
        <v>1</v>
      </c>
      <c r="F112" s="15" t="s">
        <v>8</v>
      </c>
    </row>
    <row r="113" spans="1:6" ht="10.5" customHeight="1">
      <c r="A113" s="68" t="s">
        <v>122</v>
      </c>
      <c r="B113" s="77" t="s">
        <v>123</v>
      </c>
      <c r="C113" s="78"/>
      <c r="D113" s="24" t="s">
        <v>124</v>
      </c>
      <c r="E113" s="12">
        <v>1</v>
      </c>
      <c r="F113" s="5" t="s">
        <v>125</v>
      </c>
    </row>
    <row r="114" spans="1:6" ht="10.5" customHeight="1">
      <c r="A114" s="54"/>
      <c r="B114" s="77" t="s">
        <v>118</v>
      </c>
      <c r="C114" s="78"/>
      <c r="D114" s="24"/>
      <c r="E114" s="12">
        <v>1</v>
      </c>
      <c r="F114" s="7">
        <v>1100</v>
      </c>
    </row>
    <row r="115" spans="1:6" ht="10.5" customHeight="1">
      <c r="A115" s="54"/>
      <c r="B115" s="77" t="s">
        <v>119</v>
      </c>
      <c r="C115" s="78"/>
      <c r="D115" s="24"/>
      <c r="E115" s="12">
        <v>4</v>
      </c>
      <c r="F115" s="7">
        <v>1488</v>
      </c>
    </row>
    <row r="116" spans="1:6" ht="10.5" customHeight="1">
      <c r="A116" s="54"/>
      <c r="B116" s="56" t="s">
        <v>120</v>
      </c>
      <c r="C116" s="39"/>
      <c r="D116" s="24"/>
      <c r="E116" s="12">
        <v>1</v>
      </c>
      <c r="F116" s="7">
        <v>216</v>
      </c>
    </row>
    <row r="117" spans="1:6" ht="10.5" customHeight="1">
      <c r="A117" s="54"/>
      <c r="B117" s="56"/>
      <c r="C117" s="39"/>
      <c r="D117" s="24" t="s">
        <v>116</v>
      </c>
      <c r="E117" s="12">
        <v>1</v>
      </c>
      <c r="F117" s="5" t="s">
        <v>117</v>
      </c>
    </row>
    <row r="118" spans="1:6" ht="10.5" customHeight="1">
      <c r="A118" s="54"/>
      <c r="B118" s="56" t="s">
        <v>121</v>
      </c>
      <c r="C118" s="39"/>
      <c r="D118" s="24"/>
      <c r="E118" s="12">
        <f>SUM(E114:E116)</f>
        <v>6</v>
      </c>
      <c r="F118" s="5">
        <f>SUM(F114:F116)</f>
        <v>2804</v>
      </c>
    </row>
    <row r="119" spans="1:6" ht="10.5" customHeight="1">
      <c r="A119" s="55"/>
      <c r="B119" s="40"/>
      <c r="C119" s="41"/>
      <c r="D119" s="25" t="s">
        <v>88</v>
      </c>
      <c r="E119" s="14">
        <f>SUM(E113,E117)</f>
        <v>2</v>
      </c>
      <c r="F119" s="15" t="s">
        <v>8</v>
      </c>
    </row>
    <row r="120" spans="1:6" ht="10.5" customHeight="1">
      <c r="A120" s="68" t="s">
        <v>126</v>
      </c>
      <c r="B120" s="89" t="s">
        <v>127</v>
      </c>
      <c r="C120" s="90"/>
      <c r="D120" s="23" t="s">
        <v>116</v>
      </c>
      <c r="E120" s="11">
        <v>1</v>
      </c>
      <c r="F120" s="16" t="s">
        <v>117</v>
      </c>
    </row>
    <row r="121" spans="1:6" ht="10.5" customHeight="1">
      <c r="A121" s="54"/>
      <c r="B121" s="24" t="s">
        <v>128</v>
      </c>
      <c r="C121" s="4"/>
      <c r="D121" s="24"/>
      <c r="E121" s="12">
        <v>1</v>
      </c>
      <c r="F121" s="5">
        <v>600</v>
      </c>
    </row>
    <row r="122" spans="1:6" ht="10.5" customHeight="1">
      <c r="A122" s="54"/>
      <c r="B122" s="77" t="s">
        <v>129</v>
      </c>
      <c r="C122" s="78"/>
      <c r="D122" s="24"/>
      <c r="E122" s="12">
        <v>3</v>
      </c>
      <c r="F122" s="7">
        <v>720</v>
      </c>
    </row>
    <row r="123" spans="1:6" ht="10.5" customHeight="1">
      <c r="A123" s="54"/>
      <c r="B123" s="77" t="s">
        <v>130</v>
      </c>
      <c r="C123" s="78"/>
      <c r="D123" s="24" t="s">
        <v>116</v>
      </c>
      <c r="E123" s="12">
        <v>1</v>
      </c>
      <c r="F123" s="5" t="s">
        <v>117</v>
      </c>
    </row>
    <row r="124" spans="1:6" ht="10.5" customHeight="1">
      <c r="A124" s="54"/>
      <c r="B124" s="56" t="s">
        <v>131</v>
      </c>
      <c r="C124" s="39"/>
      <c r="D124" s="24"/>
      <c r="E124" s="12">
        <f>SUM(E122:E123)</f>
        <v>4</v>
      </c>
      <c r="F124" s="80">
        <f>SUM(F121:F123)</f>
        <v>1320</v>
      </c>
    </row>
    <row r="125" spans="1:6" ht="10.5" customHeight="1">
      <c r="A125" s="55"/>
      <c r="B125" s="40"/>
      <c r="C125" s="41"/>
      <c r="D125" s="25" t="s">
        <v>88</v>
      </c>
      <c r="E125" s="14">
        <f>SUM(E120,E123)</f>
        <v>2</v>
      </c>
      <c r="F125" s="53"/>
    </row>
    <row r="126" spans="1:6" ht="10.5" customHeight="1">
      <c r="A126" s="68" t="s">
        <v>132</v>
      </c>
      <c r="B126" s="77" t="s">
        <v>133</v>
      </c>
      <c r="C126" s="78"/>
      <c r="D126" s="24"/>
      <c r="E126" s="12">
        <v>1</v>
      </c>
      <c r="F126" s="5">
        <v>1200</v>
      </c>
    </row>
    <row r="127" spans="1:6" ht="10.5" customHeight="1">
      <c r="A127" s="54"/>
      <c r="B127" s="56" t="s">
        <v>134</v>
      </c>
      <c r="C127" s="39"/>
      <c r="D127" s="24"/>
      <c r="E127" s="12">
        <v>1</v>
      </c>
      <c r="F127" s="80">
        <v>1200</v>
      </c>
    </row>
    <row r="128" spans="1:6" ht="10.5" customHeight="1">
      <c r="A128" s="54"/>
      <c r="B128" s="56"/>
      <c r="C128" s="39"/>
      <c r="D128" s="24" t="s">
        <v>135</v>
      </c>
      <c r="E128" s="12">
        <v>1</v>
      </c>
      <c r="F128" s="80"/>
    </row>
    <row r="129" spans="1:6" ht="10.5" customHeight="1">
      <c r="A129" s="54"/>
      <c r="B129" s="29" t="s">
        <v>136</v>
      </c>
      <c r="C129" s="26"/>
      <c r="D129" s="24"/>
      <c r="E129" s="12">
        <v>4</v>
      </c>
      <c r="F129" s="7">
        <v>1668</v>
      </c>
    </row>
    <row r="130" spans="1:6" ht="10.5" customHeight="1">
      <c r="A130" s="54"/>
      <c r="B130" s="29" t="s">
        <v>130</v>
      </c>
      <c r="C130" s="26"/>
      <c r="D130" s="24"/>
      <c r="E130" s="12">
        <v>6</v>
      </c>
      <c r="F130" s="7">
        <v>1680</v>
      </c>
    </row>
    <row r="131" spans="1:6" ht="10.5" customHeight="1">
      <c r="A131" s="54"/>
      <c r="B131" s="56" t="s">
        <v>131</v>
      </c>
      <c r="C131" s="39"/>
      <c r="D131" s="24"/>
      <c r="E131" s="12">
        <f>SUM(E126:E127,E129:E130)</f>
        <v>12</v>
      </c>
      <c r="F131" s="80">
        <f>SUM(F126:F127,F129:F130)</f>
        <v>5748</v>
      </c>
    </row>
    <row r="132" spans="1:6" ht="10.5" customHeight="1">
      <c r="A132" s="55"/>
      <c r="B132" s="40"/>
      <c r="C132" s="41"/>
      <c r="D132" s="24" t="s">
        <v>88</v>
      </c>
      <c r="E132" s="14">
        <f>SUM(E128)</f>
        <v>1</v>
      </c>
      <c r="F132" s="81"/>
    </row>
    <row r="133" spans="1:6" ht="10.5" customHeight="1">
      <c r="A133" s="42" t="s">
        <v>137</v>
      </c>
      <c r="B133" s="78" t="s">
        <v>1</v>
      </c>
      <c r="C133" s="78"/>
      <c r="D133" s="23" t="s">
        <v>124</v>
      </c>
      <c r="E133" s="12">
        <v>1</v>
      </c>
      <c r="F133" s="5" t="s">
        <v>125</v>
      </c>
    </row>
    <row r="134" spans="1:6" ht="10.5" customHeight="1">
      <c r="A134" s="43"/>
      <c r="B134" s="78" t="s">
        <v>138</v>
      </c>
      <c r="C134" s="78"/>
      <c r="D134" s="24"/>
      <c r="E134" s="12">
        <v>2</v>
      </c>
      <c r="F134" s="7">
        <v>276</v>
      </c>
    </row>
    <row r="135" spans="1:6" ht="10.5" customHeight="1">
      <c r="A135" s="43"/>
      <c r="B135" s="39" t="s">
        <v>139</v>
      </c>
      <c r="C135" s="39"/>
      <c r="D135" s="21"/>
      <c r="E135" s="12">
        <f>SUM(E134)</f>
        <v>2</v>
      </c>
      <c r="F135" s="80">
        <f>SUM(F134)</f>
        <v>276</v>
      </c>
    </row>
    <row r="136" spans="1:6" ht="10.5" customHeight="1">
      <c r="A136" s="44"/>
      <c r="B136" s="41"/>
      <c r="C136" s="41"/>
      <c r="D136" s="25" t="s">
        <v>88</v>
      </c>
      <c r="E136" s="14">
        <f>SUM(E133)</f>
        <v>1</v>
      </c>
      <c r="F136" s="81"/>
    </row>
    <row r="137" spans="1:6" ht="10.5" customHeight="1">
      <c r="A137" s="42" t="s">
        <v>140</v>
      </c>
      <c r="B137" s="27" t="s">
        <v>127</v>
      </c>
      <c r="C137" s="27"/>
      <c r="D137" s="23" t="s">
        <v>116</v>
      </c>
      <c r="E137" s="11">
        <v>1</v>
      </c>
      <c r="F137" s="35" t="s">
        <v>117</v>
      </c>
    </row>
    <row r="138" spans="1:6" ht="10.5" customHeight="1">
      <c r="A138" s="43"/>
      <c r="B138" s="26" t="s">
        <v>141</v>
      </c>
      <c r="C138" s="26"/>
      <c r="D138" s="24"/>
      <c r="E138" s="12">
        <v>11</v>
      </c>
      <c r="F138" s="32">
        <v>2916</v>
      </c>
    </row>
    <row r="139" spans="1:6" ht="10.5" customHeight="1">
      <c r="A139" s="43"/>
      <c r="B139" s="26" t="s">
        <v>142</v>
      </c>
      <c r="C139" s="26"/>
      <c r="D139" s="24"/>
      <c r="E139" s="12">
        <v>1</v>
      </c>
      <c r="F139" s="32">
        <v>192</v>
      </c>
    </row>
    <row r="140" spans="1:6" ht="10.5" customHeight="1">
      <c r="A140" s="43"/>
      <c r="B140" s="39" t="s">
        <v>139</v>
      </c>
      <c r="C140" s="39"/>
      <c r="D140" s="24"/>
      <c r="E140" s="12">
        <f>SUM(E138:E139)</f>
        <v>12</v>
      </c>
      <c r="F140" s="69">
        <f>SUM(F138:F139)</f>
        <v>3108</v>
      </c>
    </row>
    <row r="141" spans="1:6" ht="10.5" customHeight="1">
      <c r="A141" s="44"/>
      <c r="B141" s="41"/>
      <c r="C141" s="41"/>
      <c r="D141" s="25" t="s">
        <v>88</v>
      </c>
      <c r="E141" s="14">
        <f>SUM(E137)</f>
        <v>1</v>
      </c>
      <c r="F141" s="76"/>
    </row>
    <row r="142" spans="1:6" ht="10.5" customHeight="1">
      <c r="A142" s="42" t="s">
        <v>143</v>
      </c>
      <c r="B142" s="27" t="s">
        <v>144</v>
      </c>
      <c r="C142" s="27"/>
      <c r="D142" s="23" t="s">
        <v>116</v>
      </c>
      <c r="E142" s="11">
        <v>1</v>
      </c>
      <c r="F142" s="35" t="s">
        <v>117</v>
      </c>
    </row>
    <row r="143" spans="1:6" ht="10.5" customHeight="1">
      <c r="A143" s="43"/>
      <c r="B143" s="26" t="s">
        <v>118</v>
      </c>
      <c r="C143" s="26"/>
      <c r="D143" s="24" t="s">
        <v>135</v>
      </c>
      <c r="E143" s="12">
        <v>1</v>
      </c>
      <c r="F143" s="31" t="s">
        <v>145</v>
      </c>
    </row>
    <row r="144" spans="1:6" ht="10.5" customHeight="1">
      <c r="A144" s="43"/>
      <c r="B144" s="26" t="s">
        <v>136</v>
      </c>
      <c r="C144" s="26"/>
      <c r="D144" s="24"/>
      <c r="E144" s="12">
        <v>3</v>
      </c>
      <c r="F144" s="32">
        <v>1260</v>
      </c>
    </row>
    <row r="145" spans="1:6" ht="10.5" customHeight="1">
      <c r="A145" s="43"/>
      <c r="B145" s="26" t="s">
        <v>130</v>
      </c>
      <c r="C145" s="26"/>
      <c r="D145" s="24"/>
      <c r="E145" s="12">
        <v>2</v>
      </c>
      <c r="F145" s="32">
        <v>360</v>
      </c>
    </row>
    <row r="146" spans="1:6" ht="10.5" customHeight="1">
      <c r="A146" s="43"/>
      <c r="B146" s="39" t="s">
        <v>131</v>
      </c>
      <c r="C146" s="38"/>
      <c r="D146" s="24"/>
      <c r="E146" s="12">
        <f>SUM(E144:E145)</f>
        <v>5</v>
      </c>
      <c r="F146" s="69">
        <f>SUM(F144:F145)</f>
        <v>1620</v>
      </c>
    </row>
    <row r="147" spans="1:6" ht="10.5" customHeight="1">
      <c r="A147" s="44"/>
      <c r="B147" s="58"/>
      <c r="C147" s="58"/>
      <c r="D147" s="25" t="s">
        <v>88</v>
      </c>
      <c r="E147" s="14">
        <f>SUM(E142:E143)</f>
        <v>2</v>
      </c>
      <c r="F147" s="70"/>
    </row>
    <row r="148" spans="1:6" ht="10.5" customHeight="1">
      <c r="A148" s="42" t="s">
        <v>148</v>
      </c>
      <c r="B148" s="36" t="s">
        <v>149</v>
      </c>
      <c r="C148" s="36"/>
      <c r="D148" s="23"/>
      <c r="E148" s="11">
        <v>1</v>
      </c>
      <c r="F148" s="35">
        <v>200</v>
      </c>
    </row>
    <row r="149" spans="1:6" ht="10.5" customHeight="1">
      <c r="A149" s="43"/>
      <c r="B149" s="33" t="s">
        <v>150</v>
      </c>
      <c r="C149" s="33"/>
      <c r="D149" s="24"/>
      <c r="E149" s="12">
        <v>1</v>
      </c>
      <c r="F149" s="31">
        <v>240</v>
      </c>
    </row>
    <row r="150" spans="1:6" ht="10.5" customHeight="1">
      <c r="A150" s="43"/>
      <c r="B150" s="33" t="s">
        <v>0</v>
      </c>
      <c r="C150" s="33"/>
      <c r="D150" s="24"/>
      <c r="E150" s="12">
        <v>1</v>
      </c>
      <c r="F150" s="31">
        <v>180</v>
      </c>
    </row>
    <row r="151" spans="1:6" ht="10.5" customHeight="1">
      <c r="A151" s="44"/>
      <c r="B151" s="37" t="s">
        <v>3</v>
      </c>
      <c r="C151" s="37"/>
      <c r="D151" s="25"/>
      <c r="E151" s="14">
        <f>SUM(E148:E150)</f>
        <v>3</v>
      </c>
      <c r="F151" s="10">
        <f>SUM(F148:F150)</f>
        <v>620</v>
      </c>
    </row>
    <row r="152" spans="1:6" ht="10.5" customHeight="1">
      <c r="A152" s="42" t="s">
        <v>151</v>
      </c>
      <c r="B152" s="36" t="s">
        <v>152</v>
      </c>
      <c r="C152" s="36"/>
      <c r="D152" s="23" t="s">
        <v>88</v>
      </c>
      <c r="E152" s="11">
        <v>4</v>
      </c>
      <c r="F152" s="35" t="s">
        <v>2</v>
      </c>
    </row>
    <row r="153" spans="1:6" ht="10.5" customHeight="1">
      <c r="A153" s="43"/>
      <c r="B153" s="33" t="s">
        <v>153</v>
      </c>
      <c r="C153" s="33"/>
      <c r="D153" s="24" t="s">
        <v>88</v>
      </c>
      <c r="E153" s="12">
        <v>5</v>
      </c>
      <c r="F153" s="31" t="s">
        <v>2</v>
      </c>
    </row>
    <row r="154" spans="1:6" ht="10.5" customHeight="1">
      <c r="A154" s="43"/>
      <c r="B154" s="33" t="s">
        <v>0</v>
      </c>
      <c r="C154" s="33"/>
      <c r="D154" s="24"/>
      <c r="E154" s="12">
        <v>3</v>
      </c>
      <c r="F154" s="31">
        <v>504</v>
      </c>
    </row>
    <row r="155" spans="1:6" ht="10.5" customHeight="1">
      <c r="A155" s="43"/>
      <c r="B155" s="73" t="s">
        <v>3</v>
      </c>
      <c r="C155" s="73"/>
      <c r="D155" s="24"/>
      <c r="E155" s="12">
        <f>SUM(E154)</f>
        <v>3</v>
      </c>
      <c r="F155" s="71">
        <f>SUM(F154)</f>
        <v>504</v>
      </c>
    </row>
    <row r="156" spans="1:6" ht="10.5" customHeight="1">
      <c r="A156" s="44"/>
      <c r="B156" s="74"/>
      <c r="C156" s="74"/>
      <c r="D156" s="25" t="s">
        <v>88</v>
      </c>
      <c r="E156" s="14">
        <f>SUM(E152:E153)</f>
        <v>9</v>
      </c>
      <c r="F156" s="72"/>
    </row>
    <row r="157" spans="1:6" ht="10.5" customHeight="1">
      <c r="A157" s="82" t="s">
        <v>154</v>
      </c>
      <c r="B157" s="83"/>
      <c r="C157" s="83"/>
      <c r="D157" s="22"/>
      <c r="E157" s="11">
        <f>SUM(E11,E68,E105,E111,E118,E124,E131,E135,E140,E146,E151,E155)</f>
        <v>751</v>
      </c>
      <c r="F157" s="52">
        <f>SUM(F11,F68,F105,F111,F118,F124,F131,F135,F140,F146,F151,F155)</f>
        <v>182458</v>
      </c>
    </row>
    <row r="158" spans="1:6" ht="10.5" customHeight="1">
      <c r="A158" s="84"/>
      <c r="B158" s="58"/>
      <c r="C158" s="58"/>
      <c r="D158" s="25" t="s">
        <v>88</v>
      </c>
      <c r="E158" s="14">
        <f>SUM(E69,E106,E112,E119,E125,E132,E136,E141,E147,E156)</f>
        <v>27</v>
      </c>
      <c r="F158" s="53"/>
    </row>
    <row r="159" spans="1:6" ht="10.5" customHeight="1">
      <c r="A159" s="48" t="s">
        <v>155</v>
      </c>
      <c r="B159" s="49"/>
      <c r="C159" s="21" t="s">
        <v>146</v>
      </c>
      <c r="D159" s="21"/>
      <c r="E159" s="12">
        <v>3</v>
      </c>
      <c r="F159" s="5" t="s">
        <v>95</v>
      </c>
    </row>
    <row r="160" spans="1:6" ht="10.5" customHeight="1">
      <c r="A160" s="50"/>
      <c r="B160" s="51"/>
      <c r="C160" s="28" t="s">
        <v>147</v>
      </c>
      <c r="D160" s="28"/>
      <c r="E160" s="19">
        <v>7</v>
      </c>
      <c r="F160" s="34" t="s">
        <v>2</v>
      </c>
    </row>
    <row r="161" spans="4:13" ht="10.5" customHeight="1">
      <c r="D161" s="113" t="s">
        <v>157</v>
      </c>
      <c r="E161" s="113"/>
      <c r="F161" s="113"/>
      <c r="G161" s="45"/>
      <c r="H161" s="45"/>
      <c r="I161" s="45"/>
      <c r="J161" s="45"/>
      <c r="K161" s="45"/>
      <c r="L161" s="45"/>
      <c r="M161" s="45"/>
    </row>
    <row r="162" spans="4:13" ht="10.5" customHeight="1">
      <c r="D162" s="114"/>
      <c r="E162" s="114"/>
      <c r="F162" s="114"/>
      <c r="G162" s="45"/>
      <c r="H162" s="45"/>
      <c r="I162" s="45"/>
      <c r="J162" s="45"/>
      <c r="K162" s="45"/>
      <c r="L162" s="45"/>
      <c r="M162" s="45"/>
    </row>
    <row r="163" spans="4:13" ht="10.5" customHeight="1">
      <c r="D163" s="114"/>
      <c r="E163" s="114"/>
      <c r="F163" s="114"/>
      <c r="G163" s="45"/>
      <c r="H163" s="45"/>
      <c r="I163" s="45"/>
      <c r="J163" s="45"/>
      <c r="K163" s="45"/>
      <c r="L163" s="45"/>
      <c r="M163" s="45"/>
    </row>
    <row r="164" spans="4:6" ht="10.5" customHeight="1">
      <c r="D164" s="114"/>
      <c r="E164" s="114"/>
      <c r="F164" s="114"/>
    </row>
  </sheetData>
  <mergeCells count="82">
    <mergeCell ref="D161:F164"/>
    <mergeCell ref="A2:C3"/>
    <mergeCell ref="B75:C75"/>
    <mergeCell ref="B76:C76"/>
    <mergeCell ref="B4:C4"/>
    <mergeCell ref="A4:A11"/>
    <mergeCell ref="B5:B9"/>
    <mergeCell ref="B13:B15"/>
    <mergeCell ref="B16:B22"/>
    <mergeCell ref="A56:A69"/>
    <mergeCell ref="A12:A55"/>
    <mergeCell ref="A157:C158"/>
    <mergeCell ref="D2:E2"/>
    <mergeCell ref="D3:E3"/>
    <mergeCell ref="B109:C109"/>
    <mergeCell ref="B110:C110"/>
    <mergeCell ref="B133:C133"/>
    <mergeCell ref="B120:C120"/>
    <mergeCell ref="B122:C122"/>
    <mergeCell ref="B115:C115"/>
    <mergeCell ref="B134:C134"/>
    <mergeCell ref="B126:C126"/>
    <mergeCell ref="B25:C25"/>
    <mergeCell ref="F124:F125"/>
    <mergeCell ref="F127:F128"/>
    <mergeCell ref="B113:C113"/>
    <mergeCell ref="B114:C114"/>
    <mergeCell ref="B123:C123"/>
    <mergeCell ref="F140:F141"/>
    <mergeCell ref="B140:C141"/>
    <mergeCell ref="C73:C74"/>
    <mergeCell ref="B71:B74"/>
    <mergeCell ref="B108:C108"/>
    <mergeCell ref="F105:F106"/>
    <mergeCell ref="F131:F132"/>
    <mergeCell ref="F135:F136"/>
    <mergeCell ref="B135:C136"/>
    <mergeCell ref="B107:C107"/>
    <mergeCell ref="B10:C10"/>
    <mergeCell ref="F146:F147"/>
    <mergeCell ref="B146:C147"/>
    <mergeCell ref="F155:F156"/>
    <mergeCell ref="B155:C156"/>
    <mergeCell ref="C21:C22"/>
    <mergeCell ref="B27:B40"/>
    <mergeCell ref="B41:B43"/>
    <mergeCell ref="B11:C11"/>
    <mergeCell ref="B24:C24"/>
    <mergeCell ref="A113:A119"/>
    <mergeCell ref="A120:A125"/>
    <mergeCell ref="A126:A132"/>
    <mergeCell ref="A133:A136"/>
    <mergeCell ref="A137:A141"/>
    <mergeCell ref="A142:A147"/>
    <mergeCell ref="B44:B55"/>
    <mergeCell ref="B57:C58"/>
    <mergeCell ref="B64:B65"/>
    <mergeCell ref="B131:C132"/>
    <mergeCell ref="B77:B84"/>
    <mergeCell ref="B85:B91"/>
    <mergeCell ref="B92:B96"/>
    <mergeCell ref="B97:C98"/>
    <mergeCell ref="B124:C125"/>
    <mergeCell ref="B12:C12"/>
    <mergeCell ref="B23:C23"/>
    <mergeCell ref="B66:B67"/>
    <mergeCell ref="B68:C69"/>
    <mergeCell ref="C19:C20"/>
    <mergeCell ref="B70:C70"/>
    <mergeCell ref="B101:B102"/>
    <mergeCell ref="B103:B104"/>
    <mergeCell ref="B105:C106"/>
    <mergeCell ref="A70:A106"/>
    <mergeCell ref="A159:B160"/>
    <mergeCell ref="F157:F158"/>
    <mergeCell ref="A107:A112"/>
    <mergeCell ref="B111:C112"/>
    <mergeCell ref="B116:C117"/>
    <mergeCell ref="B118:C119"/>
    <mergeCell ref="B127:C128"/>
    <mergeCell ref="A148:A151"/>
    <mergeCell ref="A152:A15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rowBreaks count="2" manualBreakCount="2">
    <brk id="106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2001-11-30T06:36:24Z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