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9-02-016F" sheetId="1" r:id="rId1"/>
  </sheets>
  <definedNames>
    <definedName name="_xlnm.Print_Titles" localSheetId="0">'T09-02-016F'!$A:$A</definedName>
  </definedNames>
  <calcPr fullCalcOnLoad="1"/>
</workbook>
</file>

<file path=xl/sharedStrings.xml><?xml version="1.0" encoding="utf-8"?>
<sst xmlns="http://schemas.openxmlformats.org/spreadsheetml/2006/main" count="127" uniqueCount="46">
  <si>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</si>
  <si>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</si>
  <si>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</si>
  <si>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</si>
  <si>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</si>
  <si>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</si>
  <si>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</si>
  <si>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</si>
  <si>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</si>
  <si>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</si>
  <si>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</si>
  <si>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</si>
  <si>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</si>
  <si>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</si>
  <si>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</si>
  <si>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</si>
  <si>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</si>
  <si>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</si>
  <si>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</si>
  <si>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</si>
  <si>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</si>
  <si>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</si>
  <si>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</si>
  <si>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</si>
  <si>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</si>
  <si>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</si>
  <si>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</si>
  <si>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</si>
  <si>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</si>
  <si>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円</t>
  </si>
  <si>
    <t xml:space="preserve">石      </t>
  </si>
  <si>
    <t>裸麦</t>
  </si>
  <si>
    <t>裸麦</t>
  </si>
  <si>
    <t>裸麦</t>
  </si>
  <si>
    <t>裸麦</t>
  </si>
  <si>
    <t>大正４年</t>
  </si>
  <si>
    <t>大正３年</t>
  </si>
  <si>
    <t>大正２年</t>
  </si>
  <si>
    <t>第１６  麦の１（郡市別）</t>
  </si>
  <si>
    <t>大正５年</t>
  </si>
  <si>
    <t>大正６年</t>
  </si>
  <si>
    <t>大正７年</t>
  </si>
  <si>
    <t>大正８年</t>
  </si>
  <si>
    <t>町</t>
  </si>
  <si>
    <t>平年作</t>
  </si>
  <si>
    <t>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</si>
</sst>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/>
    </xf>
    <xf numFmtId="180" fontId="1" fillId="0" borderId="13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18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180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6" fontId="1" fillId="0" borderId="24" xfId="18" applyFont="1" applyBorder="1" applyAlignment="1">
      <alignment horizont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/>
    </xf>
    <xf numFmtId="178" fontId="1" fillId="0" borderId="31" xfId="0" applyNumberFormat="1" applyFont="1" applyBorder="1" applyAlignment="1">
      <alignment horizontal="center"/>
    </xf>
    <xf numFmtId="178" fontId="1" fillId="0" borderId="32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 vertical="center"/>
    </xf>
    <xf numFmtId="6" fontId="1" fillId="0" borderId="31" xfId="18" applyFont="1" applyBorder="1" applyAlignment="1">
      <alignment horizontal="center"/>
    </xf>
    <xf numFmtId="6" fontId="1" fillId="0" borderId="32" xfId="18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4" width="9.375" style="1" customWidth="1"/>
    <col min="15" max="38" width="9.125" style="1" customWidth="1"/>
    <col min="39" max="39" width="9.125" style="53" customWidth="1"/>
    <col min="40" max="40" width="9.75390625" style="53" customWidth="1"/>
    <col min="41" max="16384" width="9.125" style="1" customWidth="1"/>
  </cols>
  <sheetData>
    <row r="1" spans="1:40" s="18" customFormat="1" ht="12" customHeight="1">
      <c r="A1" s="18" t="s">
        <v>12</v>
      </c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19" t="s">
        <v>13</v>
      </c>
      <c r="AM1" s="54"/>
      <c r="AN1" s="54"/>
    </row>
    <row r="2" spans="1:40" ht="10.5" customHeight="1">
      <c r="A2" s="64" t="s">
        <v>1</v>
      </c>
      <c r="B2" s="77" t="s">
        <v>14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7" t="s">
        <v>19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  <c r="Z2" s="75" t="s">
        <v>44</v>
      </c>
      <c r="AA2" s="77" t="s">
        <v>21</v>
      </c>
      <c r="AB2" s="78"/>
      <c r="AC2" s="78"/>
      <c r="AD2" s="78"/>
      <c r="AE2" s="84" t="s">
        <v>22</v>
      </c>
      <c r="AF2" s="84"/>
      <c r="AG2" s="84"/>
      <c r="AH2" s="84"/>
      <c r="AI2" s="84"/>
      <c r="AJ2" s="84"/>
      <c r="AK2" s="84"/>
      <c r="AL2" s="84"/>
      <c r="AM2" s="85"/>
      <c r="AN2" s="63" t="s">
        <v>22</v>
      </c>
    </row>
    <row r="3" spans="1:40" ht="10.5" customHeight="1">
      <c r="A3" s="65"/>
      <c r="B3" s="72" t="s">
        <v>15</v>
      </c>
      <c r="C3" s="73"/>
      <c r="D3" s="74"/>
      <c r="E3" s="72" t="s">
        <v>16</v>
      </c>
      <c r="F3" s="73"/>
      <c r="G3" s="74"/>
      <c r="H3" s="70" t="s">
        <v>31</v>
      </c>
      <c r="I3" s="70"/>
      <c r="J3" s="71"/>
      <c r="K3" s="69" t="s">
        <v>11</v>
      </c>
      <c r="L3" s="70"/>
      <c r="M3" s="71"/>
      <c r="N3" s="72" t="s">
        <v>15</v>
      </c>
      <c r="O3" s="73"/>
      <c r="P3" s="74"/>
      <c r="Q3" s="72" t="s">
        <v>16</v>
      </c>
      <c r="R3" s="73"/>
      <c r="S3" s="74"/>
      <c r="T3" s="69" t="s">
        <v>34</v>
      </c>
      <c r="U3" s="70"/>
      <c r="V3" s="71"/>
      <c r="W3" s="69" t="s">
        <v>11</v>
      </c>
      <c r="X3" s="70"/>
      <c r="Y3" s="71"/>
      <c r="Z3" s="76"/>
      <c r="AA3" s="67" t="s">
        <v>23</v>
      </c>
      <c r="AB3" s="67" t="s">
        <v>24</v>
      </c>
      <c r="AC3" s="67" t="s">
        <v>33</v>
      </c>
      <c r="AD3" s="67" t="s">
        <v>25</v>
      </c>
      <c r="AE3" s="81" t="s">
        <v>26</v>
      </c>
      <c r="AF3" s="81"/>
      <c r="AG3" s="81"/>
      <c r="AH3" s="81" t="s">
        <v>24</v>
      </c>
      <c r="AI3" s="81"/>
      <c r="AJ3" s="81"/>
      <c r="AK3" s="82" t="s">
        <v>32</v>
      </c>
      <c r="AL3" s="82"/>
      <c r="AM3" s="82"/>
      <c r="AN3" s="83" t="s">
        <v>45</v>
      </c>
    </row>
    <row r="4" spans="1:40" ht="10.5" customHeight="1">
      <c r="A4" s="65"/>
      <c r="B4" s="12" t="s">
        <v>17</v>
      </c>
      <c r="C4" s="6" t="s">
        <v>18</v>
      </c>
      <c r="D4" s="6" t="s">
        <v>11</v>
      </c>
      <c r="E4" s="7" t="s">
        <v>17</v>
      </c>
      <c r="F4" s="13" t="s">
        <v>18</v>
      </c>
      <c r="G4" s="13" t="s">
        <v>11</v>
      </c>
      <c r="H4" s="7" t="s">
        <v>17</v>
      </c>
      <c r="I4" s="6" t="s">
        <v>18</v>
      </c>
      <c r="J4" s="13" t="s">
        <v>11</v>
      </c>
      <c r="K4" s="7" t="s">
        <v>17</v>
      </c>
      <c r="L4" s="6" t="s">
        <v>18</v>
      </c>
      <c r="M4" s="2" t="s">
        <v>11</v>
      </c>
      <c r="N4" s="7" t="s">
        <v>17</v>
      </c>
      <c r="O4" s="13" t="s">
        <v>18</v>
      </c>
      <c r="P4" s="13" t="s">
        <v>11</v>
      </c>
      <c r="Q4" s="12" t="s">
        <v>17</v>
      </c>
      <c r="R4" s="6" t="s">
        <v>18</v>
      </c>
      <c r="S4" s="6" t="s">
        <v>11</v>
      </c>
      <c r="T4" s="51" t="s">
        <v>17</v>
      </c>
      <c r="U4" s="13" t="s">
        <v>18</v>
      </c>
      <c r="V4" s="13" t="s">
        <v>11</v>
      </c>
      <c r="W4" s="7" t="s">
        <v>17</v>
      </c>
      <c r="X4" s="6" t="s">
        <v>18</v>
      </c>
      <c r="Y4" s="2" t="s">
        <v>11</v>
      </c>
      <c r="Z4" s="68"/>
      <c r="AA4" s="68"/>
      <c r="AB4" s="68"/>
      <c r="AC4" s="68"/>
      <c r="AD4" s="68"/>
      <c r="AE4" s="12" t="s">
        <v>27</v>
      </c>
      <c r="AF4" s="2" t="s">
        <v>28</v>
      </c>
      <c r="AG4" s="2" t="s">
        <v>45</v>
      </c>
      <c r="AH4" s="12" t="s">
        <v>27</v>
      </c>
      <c r="AI4" s="2" t="s">
        <v>28</v>
      </c>
      <c r="AJ4" s="2" t="s">
        <v>45</v>
      </c>
      <c r="AK4" s="12" t="s">
        <v>27</v>
      </c>
      <c r="AL4" s="2" t="s">
        <v>28</v>
      </c>
      <c r="AM4" s="55" t="s">
        <v>45</v>
      </c>
      <c r="AN4" s="83"/>
    </row>
    <row r="5" spans="1:40" ht="10.5" customHeight="1">
      <c r="A5" s="66"/>
      <c r="B5" s="5" t="s">
        <v>43</v>
      </c>
      <c r="C5" s="5" t="s">
        <v>43</v>
      </c>
      <c r="D5" s="5" t="s">
        <v>43</v>
      </c>
      <c r="E5" s="5" t="s">
        <v>43</v>
      </c>
      <c r="F5" s="5" t="s">
        <v>43</v>
      </c>
      <c r="G5" s="5" t="s">
        <v>43</v>
      </c>
      <c r="H5" s="5" t="s">
        <v>43</v>
      </c>
      <c r="I5" s="5" t="s">
        <v>43</v>
      </c>
      <c r="J5" s="5" t="s">
        <v>43</v>
      </c>
      <c r="K5" s="5" t="s">
        <v>43</v>
      </c>
      <c r="L5" s="5" t="s">
        <v>43</v>
      </c>
      <c r="M5" s="5" t="s">
        <v>43</v>
      </c>
      <c r="N5" s="5" t="s">
        <v>20</v>
      </c>
      <c r="O5" s="5" t="s">
        <v>20</v>
      </c>
      <c r="P5" s="5" t="s">
        <v>20</v>
      </c>
      <c r="Q5" s="5" t="s">
        <v>20</v>
      </c>
      <c r="R5" s="5" t="s">
        <v>20</v>
      </c>
      <c r="S5" s="5" t="s">
        <v>20</v>
      </c>
      <c r="T5" s="5" t="s">
        <v>20</v>
      </c>
      <c r="U5" s="5" t="s">
        <v>20</v>
      </c>
      <c r="V5" s="5" t="s">
        <v>20</v>
      </c>
      <c r="W5" s="5" t="s">
        <v>20</v>
      </c>
      <c r="X5" s="5" t="s">
        <v>20</v>
      </c>
      <c r="Y5" s="23" t="s">
        <v>20</v>
      </c>
      <c r="Z5" s="5" t="s">
        <v>20</v>
      </c>
      <c r="AA5" s="5" t="s">
        <v>29</v>
      </c>
      <c r="AB5" s="5" t="s">
        <v>29</v>
      </c>
      <c r="AC5" s="5" t="s">
        <v>29</v>
      </c>
      <c r="AD5" s="5" t="s">
        <v>29</v>
      </c>
      <c r="AE5" s="56" t="s">
        <v>30</v>
      </c>
      <c r="AF5" s="56" t="s">
        <v>30</v>
      </c>
      <c r="AG5" s="56" t="s">
        <v>30</v>
      </c>
      <c r="AH5" s="56" t="s">
        <v>30</v>
      </c>
      <c r="AI5" s="56" t="s">
        <v>30</v>
      </c>
      <c r="AJ5" s="56" t="s">
        <v>30</v>
      </c>
      <c r="AK5" s="56" t="s">
        <v>30</v>
      </c>
      <c r="AL5" s="56" t="s">
        <v>30</v>
      </c>
      <c r="AM5" s="57" t="s">
        <v>30</v>
      </c>
      <c r="AN5" s="58" t="s">
        <v>30</v>
      </c>
    </row>
    <row r="6" spans="1:40" ht="10.5" customHeight="1">
      <c r="A6" s="3" t="s">
        <v>3</v>
      </c>
      <c r="B6" s="5" t="s">
        <v>2</v>
      </c>
      <c r="C6" s="5" t="s">
        <v>2</v>
      </c>
      <c r="D6" s="5" t="s">
        <v>2</v>
      </c>
      <c r="E6" s="5" t="s">
        <v>2</v>
      </c>
      <c r="F6" s="5">
        <v>0.5</v>
      </c>
      <c r="G6" s="5">
        <f>SUM(F6)</f>
        <v>0.5</v>
      </c>
      <c r="H6" s="5">
        <v>0.7</v>
      </c>
      <c r="I6" s="5">
        <v>1</v>
      </c>
      <c r="J6" s="5">
        <f>SUM(H6:I6)</f>
        <v>1.7</v>
      </c>
      <c r="K6" s="5">
        <f>SUM(B6,E6,H6)</f>
        <v>0.7</v>
      </c>
      <c r="L6" s="5">
        <f>SUM(C6,F6,I6)</f>
        <v>1.5</v>
      </c>
      <c r="M6" s="5">
        <f>SUM(K6:L6)</f>
        <v>2.2</v>
      </c>
      <c r="N6" s="5" t="s">
        <v>2</v>
      </c>
      <c r="O6" s="15" t="s">
        <v>2</v>
      </c>
      <c r="P6" s="15" t="s">
        <v>2</v>
      </c>
      <c r="Q6" s="15" t="s">
        <v>2</v>
      </c>
      <c r="R6" s="15">
        <v>9</v>
      </c>
      <c r="S6" s="15">
        <f>SUM(R6)</f>
        <v>9</v>
      </c>
      <c r="T6" s="15">
        <v>14</v>
      </c>
      <c r="U6" s="15">
        <v>20</v>
      </c>
      <c r="V6" s="15">
        <f>SUM(T6:U6)</f>
        <v>34</v>
      </c>
      <c r="W6" s="15">
        <f>SUM(N6,Q6,T6)</f>
        <v>14</v>
      </c>
      <c r="X6" s="15">
        <f>SUM(O6,R6,U6)</f>
        <v>29</v>
      </c>
      <c r="Y6" s="24">
        <f>SUM(W6:X6)</f>
        <v>43</v>
      </c>
      <c r="Z6" s="15">
        <v>0</v>
      </c>
      <c r="AA6" s="15" t="s">
        <v>2</v>
      </c>
      <c r="AB6" s="15">
        <v>180</v>
      </c>
      <c r="AC6" s="15">
        <v>782</v>
      </c>
      <c r="AD6" s="15">
        <f>SUM(AA6:AC6)</f>
        <v>962</v>
      </c>
      <c r="AE6" s="20" t="s">
        <v>2</v>
      </c>
      <c r="AF6" s="20" t="s">
        <v>2</v>
      </c>
      <c r="AG6" s="20" t="s">
        <v>2</v>
      </c>
      <c r="AH6" s="52" t="s">
        <v>2</v>
      </c>
      <c r="AI6" s="39">
        <v>1.8</v>
      </c>
      <c r="AJ6" s="39">
        <v>1.8</v>
      </c>
      <c r="AK6" s="20">
        <v>2</v>
      </c>
      <c r="AL6" s="39">
        <v>2</v>
      </c>
      <c r="AM6" s="59">
        <v>2</v>
      </c>
      <c r="AN6" s="60">
        <v>1.955</v>
      </c>
    </row>
    <row r="7" spans="1:40" ht="10.5" customHeight="1">
      <c r="A7" s="4" t="s">
        <v>4</v>
      </c>
      <c r="B7" s="43">
        <v>35.9</v>
      </c>
      <c r="C7" s="44">
        <v>6.6</v>
      </c>
      <c r="D7" s="44">
        <f>SUM(B7:C7)</f>
        <v>42.5</v>
      </c>
      <c r="E7" s="43">
        <v>17.2</v>
      </c>
      <c r="F7" s="43">
        <v>168.8</v>
      </c>
      <c r="G7" s="43">
        <f>SUM(E7:F7)</f>
        <v>186</v>
      </c>
      <c r="H7" s="44">
        <v>1012.3</v>
      </c>
      <c r="I7" s="43">
        <v>446.8</v>
      </c>
      <c r="J7" s="43">
        <f>SUM(H7:I7)</f>
        <v>1459.1</v>
      </c>
      <c r="K7" s="44">
        <f>SUM(B7,E7,H7)</f>
        <v>1065.3999999999999</v>
      </c>
      <c r="L7" s="44">
        <f>SUM(C7,I7,F7)</f>
        <v>622.2</v>
      </c>
      <c r="M7" s="43">
        <f aca="true" t="shared" si="0" ref="M7:M13">SUM(K7:L7)</f>
        <v>1687.6</v>
      </c>
      <c r="N7" s="8">
        <v>635</v>
      </c>
      <c r="O7" s="9">
        <v>68</v>
      </c>
      <c r="P7" s="9">
        <f>SUM(N7:O7)</f>
        <v>703</v>
      </c>
      <c r="Q7" s="8">
        <v>201</v>
      </c>
      <c r="R7" s="8">
        <v>1540</v>
      </c>
      <c r="S7" s="8">
        <f>SUM(Q7:R7)</f>
        <v>1741</v>
      </c>
      <c r="T7" s="9">
        <v>14203</v>
      </c>
      <c r="U7" s="8">
        <v>4423</v>
      </c>
      <c r="V7" s="8">
        <f>SUM(T7:U7)</f>
        <v>18626</v>
      </c>
      <c r="W7" s="8">
        <f>SUM(N7,Q7,T7)</f>
        <v>15039</v>
      </c>
      <c r="X7" s="8">
        <f>SUM(O7,R7,U7)</f>
        <v>6031</v>
      </c>
      <c r="Y7" s="25">
        <f>SUM(W7:X7)</f>
        <v>21070</v>
      </c>
      <c r="Z7" s="8">
        <v>20426</v>
      </c>
      <c r="AA7" s="8">
        <v>12720</v>
      </c>
      <c r="AB7" s="9">
        <v>37125</v>
      </c>
      <c r="AC7" s="9">
        <v>435170</v>
      </c>
      <c r="AD7" s="8">
        <f>SUM(AA7:AC7)</f>
        <v>485015</v>
      </c>
      <c r="AE7" s="20">
        <v>1.769</v>
      </c>
      <c r="AF7" s="20">
        <v>1.03</v>
      </c>
      <c r="AG7" s="20">
        <v>1.654</v>
      </c>
      <c r="AH7" s="53">
        <v>1.169</v>
      </c>
      <c r="AI7" s="39">
        <v>0.912</v>
      </c>
      <c r="AJ7" s="39">
        <v>0.936</v>
      </c>
      <c r="AK7" s="21">
        <v>1.403</v>
      </c>
      <c r="AL7" s="40">
        <v>0.991</v>
      </c>
      <c r="AM7" s="21">
        <v>1.276</v>
      </c>
      <c r="AN7" s="37">
        <v>1.249</v>
      </c>
    </row>
    <row r="8" spans="1:40" ht="10.5" customHeight="1">
      <c r="A8" s="4" t="s">
        <v>5</v>
      </c>
      <c r="B8" s="44">
        <v>28.5</v>
      </c>
      <c r="C8" s="44">
        <v>22</v>
      </c>
      <c r="D8" s="44">
        <f aca="true" t="shared" si="1" ref="D8:D13">SUM(B8:C8)</f>
        <v>50.5</v>
      </c>
      <c r="E8" s="43">
        <v>17.8</v>
      </c>
      <c r="F8" s="44">
        <v>88.8</v>
      </c>
      <c r="G8" s="43">
        <f aca="true" t="shared" si="2" ref="G8:G13">SUM(E8:F8)</f>
        <v>106.6</v>
      </c>
      <c r="H8" s="44">
        <v>859.6</v>
      </c>
      <c r="I8" s="43">
        <v>219.1</v>
      </c>
      <c r="J8" s="43">
        <f aca="true" t="shared" si="3" ref="J8:J13">SUM(H8:I8)</f>
        <v>1078.7</v>
      </c>
      <c r="K8" s="44">
        <f aca="true" t="shared" si="4" ref="K8:K13">SUM(B8,H8,E8)</f>
        <v>905.9</v>
      </c>
      <c r="L8" s="44">
        <f>SUM(C8,I8,F8)</f>
        <v>329.9</v>
      </c>
      <c r="M8" s="43">
        <f t="shared" si="0"/>
        <v>1235.8</v>
      </c>
      <c r="N8" s="9">
        <v>592</v>
      </c>
      <c r="O8" s="9">
        <v>307</v>
      </c>
      <c r="P8" s="9">
        <f aca="true" t="shared" si="5" ref="P8:P13">SUM(N8:O8)</f>
        <v>899</v>
      </c>
      <c r="Q8" s="8">
        <v>246</v>
      </c>
      <c r="R8" s="9">
        <v>795</v>
      </c>
      <c r="S8" s="8">
        <f aca="true" t="shared" si="6" ref="S8:S13">SUM(Q8:R8)</f>
        <v>1041</v>
      </c>
      <c r="T8" s="9">
        <v>13581</v>
      </c>
      <c r="U8" s="8">
        <v>2464</v>
      </c>
      <c r="V8" s="8">
        <f aca="true" t="shared" si="7" ref="V8:V13">SUM(T8:U8)</f>
        <v>16045</v>
      </c>
      <c r="W8" s="8">
        <f aca="true" t="shared" si="8" ref="W8:W13">SUM(N8,Q8,T8)</f>
        <v>14419</v>
      </c>
      <c r="X8" s="8">
        <f aca="true" t="shared" si="9" ref="X8:X13">SUM(O8,R8,U8)</f>
        <v>3566</v>
      </c>
      <c r="Y8" s="25">
        <f aca="true" t="shared" si="10" ref="Y8:Y13">SUM(W8:X8)</f>
        <v>17985</v>
      </c>
      <c r="Z8" s="8">
        <v>20467</v>
      </c>
      <c r="AA8" s="9">
        <v>15112</v>
      </c>
      <c r="AB8" s="9">
        <v>29021</v>
      </c>
      <c r="AC8" s="9">
        <v>410452</v>
      </c>
      <c r="AD8" s="8">
        <f aca="true" t="shared" si="11" ref="AD8:AD13">SUM(AA8:AC8)</f>
        <v>454585</v>
      </c>
      <c r="AE8" s="20">
        <v>2.077</v>
      </c>
      <c r="AF8" s="21">
        <v>1.395</v>
      </c>
      <c r="AG8" s="20">
        <v>1.781</v>
      </c>
      <c r="AH8" s="53">
        <v>1.382</v>
      </c>
      <c r="AI8" s="40">
        <v>0.895</v>
      </c>
      <c r="AJ8" s="40">
        <v>0.976</v>
      </c>
      <c r="AK8" s="21">
        <v>1.579</v>
      </c>
      <c r="AL8" s="40">
        <v>1.124</v>
      </c>
      <c r="AM8" s="21">
        <v>1.487</v>
      </c>
      <c r="AN8" s="37">
        <v>1.455</v>
      </c>
    </row>
    <row r="9" spans="1:40" ht="10.5" customHeight="1">
      <c r="A9" s="4" t="s">
        <v>6</v>
      </c>
      <c r="B9" s="44">
        <v>25</v>
      </c>
      <c r="C9" s="44">
        <v>77.8</v>
      </c>
      <c r="D9" s="44">
        <f t="shared" si="1"/>
        <v>102.8</v>
      </c>
      <c r="E9" s="43">
        <v>18</v>
      </c>
      <c r="F9" s="44">
        <v>78.7</v>
      </c>
      <c r="G9" s="43">
        <f t="shared" si="2"/>
        <v>96.7</v>
      </c>
      <c r="H9" s="44">
        <v>427.1</v>
      </c>
      <c r="I9" s="43">
        <v>904.8</v>
      </c>
      <c r="J9" s="43">
        <f t="shared" si="3"/>
        <v>1331.9</v>
      </c>
      <c r="K9" s="44">
        <f t="shared" si="4"/>
        <v>470.1</v>
      </c>
      <c r="L9" s="44">
        <f aca="true" t="shared" si="12" ref="L9:L14">SUM(C9,I9,F9)</f>
        <v>1061.3</v>
      </c>
      <c r="M9" s="43">
        <f t="shared" si="0"/>
        <v>1531.4</v>
      </c>
      <c r="N9" s="9">
        <v>541</v>
      </c>
      <c r="O9" s="9">
        <v>859</v>
      </c>
      <c r="P9" s="9">
        <f t="shared" si="5"/>
        <v>1400</v>
      </c>
      <c r="Q9" s="8">
        <v>246</v>
      </c>
      <c r="R9" s="9">
        <v>799</v>
      </c>
      <c r="S9" s="8">
        <f t="shared" si="6"/>
        <v>1045</v>
      </c>
      <c r="T9" s="9">
        <v>6541</v>
      </c>
      <c r="U9" s="8">
        <v>11204</v>
      </c>
      <c r="V9" s="8">
        <f t="shared" si="7"/>
        <v>17745</v>
      </c>
      <c r="W9" s="8">
        <f t="shared" si="8"/>
        <v>7328</v>
      </c>
      <c r="X9" s="8">
        <f t="shared" si="9"/>
        <v>12862</v>
      </c>
      <c r="Y9" s="25">
        <f t="shared" si="10"/>
        <v>20190</v>
      </c>
      <c r="Z9" s="8">
        <v>21549</v>
      </c>
      <c r="AA9" s="9">
        <v>28965</v>
      </c>
      <c r="AB9" s="9">
        <v>28627</v>
      </c>
      <c r="AC9" s="9">
        <v>466842</v>
      </c>
      <c r="AD9" s="8">
        <f t="shared" si="11"/>
        <v>524434</v>
      </c>
      <c r="AE9" s="20">
        <v>2.164</v>
      </c>
      <c r="AF9" s="21">
        <v>1.104</v>
      </c>
      <c r="AG9" s="20">
        <v>1.361</v>
      </c>
      <c r="AH9" s="53">
        <v>1.367</v>
      </c>
      <c r="AI9" s="40">
        <v>1.015</v>
      </c>
      <c r="AJ9" s="40">
        <v>1.083</v>
      </c>
      <c r="AK9" s="21">
        <v>1.531</v>
      </c>
      <c r="AL9" s="40">
        <v>1.238</v>
      </c>
      <c r="AM9" s="21">
        <v>1.332</v>
      </c>
      <c r="AN9" s="37">
        <v>1.318</v>
      </c>
    </row>
    <row r="10" spans="1:40" ht="10.5" customHeight="1">
      <c r="A10" s="4" t="s">
        <v>7</v>
      </c>
      <c r="B10" s="44">
        <v>0.7</v>
      </c>
      <c r="C10" s="44">
        <v>4.5</v>
      </c>
      <c r="D10" s="44">
        <f t="shared" si="1"/>
        <v>5.2</v>
      </c>
      <c r="E10" s="43">
        <v>11</v>
      </c>
      <c r="F10" s="44">
        <v>117.8</v>
      </c>
      <c r="G10" s="43">
        <f t="shared" si="2"/>
        <v>128.8</v>
      </c>
      <c r="H10" s="44">
        <v>242.8</v>
      </c>
      <c r="I10" s="43">
        <v>419.8</v>
      </c>
      <c r="J10" s="43">
        <f t="shared" si="3"/>
        <v>662.6</v>
      </c>
      <c r="K10" s="44">
        <f t="shared" si="4"/>
        <v>254.5</v>
      </c>
      <c r="L10" s="44">
        <f t="shared" si="12"/>
        <v>542.1</v>
      </c>
      <c r="M10" s="43">
        <f t="shared" si="0"/>
        <v>796.6</v>
      </c>
      <c r="N10" s="9">
        <v>17</v>
      </c>
      <c r="O10" s="9">
        <v>68</v>
      </c>
      <c r="P10" s="9">
        <f t="shared" si="5"/>
        <v>85</v>
      </c>
      <c r="Q10" s="8">
        <v>115</v>
      </c>
      <c r="R10" s="9">
        <v>1126</v>
      </c>
      <c r="S10" s="8">
        <f t="shared" si="6"/>
        <v>1241</v>
      </c>
      <c r="T10" s="9">
        <v>3689</v>
      </c>
      <c r="U10" s="8">
        <v>5993</v>
      </c>
      <c r="V10" s="8">
        <f t="shared" si="7"/>
        <v>9682</v>
      </c>
      <c r="W10" s="8">
        <f t="shared" si="8"/>
        <v>3821</v>
      </c>
      <c r="X10" s="8">
        <f t="shared" si="9"/>
        <v>7187</v>
      </c>
      <c r="Y10" s="25">
        <f t="shared" si="10"/>
        <v>11008</v>
      </c>
      <c r="Z10" s="8">
        <v>9970</v>
      </c>
      <c r="AA10" s="9">
        <v>1726</v>
      </c>
      <c r="AB10" s="9">
        <v>29176</v>
      </c>
      <c r="AC10" s="9">
        <v>246927</v>
      </c>
      <c r="AD10" s="8">
        <f t="shared" si="11"/>
        <v>277829</v>
      </c>
      <c r="AE10" s="20">
        <v>2.428</v>
      </c>
      <c r="AF10" s="21">
        <v>1.511</v>
      </c>
      <c r="AG10" s="20">
        <v>1.635</v>
      </c>
      <c r="AH10" s="53">
        <v>1.045</v>
      </c>
      <c r="AI10" s="40">
        <v>0.955</v>
      </c>
      <c r="AJ10" s="40">
        <v>0.96</v>
      </c>
      <c r="AK10" s="21">
        <v>1.519</v>
      </c>
      <c r="AL10" s="40">
        <v>1.427</v>
      </c>
      <c r="AM10" s="21">
        <v>1.461</v>
      </c>
      <c r="AN10" s="37">
        <v>1.381</v>
      </c>
    </row>
    <row r="11" spans="1:40" ht="10.5" customHeight="1">
      <c r="A11" s="4" t="s">
        <v>8</v>
      </c>
      <c r="B11" s="44">
        <v>14.2</v>
      </c>
      <c r="C11" s="44">
        <v>114.8</v>
      </c>
      <c r="D11" s="44">
        <f t="shared" si="1"/>
        <v>129</v>
      </c>
      <c r="E11" s="43">
        <v>41.9</v>
      </c>
      <c r="F11" s="44">
        <v>183</v>
      </c>
      <c r="G11" s="43">
        <f t="shared" si="2"/>
        <v>224.9</v>
      </c>
      <c r="H11" s="44">
        <v>314.1</v>
      </c>
      <c r="I11" s="43">
        <v>564.6</v>
      </c>
      <c r="J11" s="43">
        <f t="shared" si="3"/>
        <v>878.7</v>
      </c>
      <c r="K11" s="44">
        <f t="shared" si="4"/>
        <v>370.2</v>
      </c>
      <c r="L11" s="44">
        <f t="shared" si="12"/>
        <v>862.4</v>
      </c>
      <c r="M11" s="43">
        <f t="shared" si="0"/>
        <v>1232.6</v>
      </c>
      <c r="N11" s="9">
        <v>203</v>
      </c>
      <c r="O11" s="9">
        <v>1680</v>
      </c>
      <c r="P11" s="9">
        <f t="shared" si="5"/>
        <v>1883</v>
      </c>
      <c r="Q11" s="8">
        <v>486</v>
      </c>
      <c r="R11" s="9">
        <v>1690</v>
      </c>
      <c r="S11" s="8">
        <f t="shared" si="6"/>
        <v>2176</v>
      </c>
      <c r="T11" s="9">
        <v>4687</v>
      </c>
      <c r="U11" s="8">
        <v>6527</v>
      </c>
      <c r="V11" s="8">
        <f t="shared" si="7"/>
        <v>11214</v>
      </c>
      <c r="W11" s="8">
        <f t="shared" si="8"/>
        <v>5376</v>
      </c>
      <c r="X11" s="8">
        <f t="shared" si="9"/>
        <v>9897</v>
      </c>
      <c r="Y11" s="25">
        <f t="shared" si="10"/>
        <v>15273</v>
      </c>
      <c r="Z11" s="8">
        <v>16265</v>
      </c>
      <c r="AA11" s="9">
        <v>35380</v>
      </c>
      <c r="AB11" s="9">
        <v>51797</v>
      </c>
      <c r="AC11" s="9">
        <v>274864</v>
      </c>
      <c r="AD11" s="8">
        <f t="shared" si="11"/>
        <v>362041</v>
      </c>
      <c r="AE11" s="20">
        <v>1.429</v>
      </c>
      <c r="AF11" s="21">
        <v>1.464</v>
      </c>
      <c r="AG11" s="20">
        <v>1.46</v>
      </c>
      <c r="AH11" s="53">
        <v>1.16</v>
      </c>
      <c r="AI11" s="40">
        <v>0.923</v>
      </c>
      <c r="AJ11" s="40">
        <v>0.968</v>
      </c>
      <c r="AK11" s="21">
        <v>1.492</v>
      </c>
      <c r="AL11" s="40">
        <v>1.156</v>
      </c>
      <c r="AM11" s="21">
        <v>1.277</v>
      </c>
      <c r="AN11" s="37">
        <v>1.239</v>
      </c>
    </row>
    <row r="12" spans="1:40" ht="10.5" customHeight="1">
      <c r="A12" s="4" t="s">
        <v>9</v>
      </c>
      <c r="B12" s="44">
        <v>12.1</v>
      </c>
      <c r="C12" s="44">
        <v>253.4</v>
      </c>
      <c r="D12" s="44">
        <f t="shared" si="1"/>
        <v>265.5</v>
      </c>
      <c r="E12" s="43">
        <v>89.4</v>
      </c>
      <c r="F12" s="44">
        <v>255.7</v>
      </c>
      <c r="G12" s="43">
        <f t="shared" si="2"/>
        <v>345.1</v>
      </c>
      <c r="H12" s="44">
        <v>1470.3</v>
      </c>
      <c r="I12" s="43">
        <v>608.1</v>
      </c>
      <c r="J12" s="43">
        <f t="shared" si="3"/>
        <v>2078.4</v>
      </c>
      <c r="K12" s="44">
        <f t="shared" si="4"/>
        <v>1571.8</v>
      </c>
      <c r="L12" s="44">
        <f t="shared" si="12"/>
        <v>1117.2</v>
      </c>
      <c r="M12" s="43">
        <f t="shared" si="0"/>
        <v>2689</v>
      </c>
      <c r="N12" s="9">
        <v>178</v>
      </c>
      <c r="O12" s="9">
        <v>4444</v>
      </c>
      <c r="P12" s="9">
        <f t="shared" si="5"/>
        <v>4622</v>
      </c>
      <c r="Q12" s="8">
        <v>1026</v>
      </c>
      <c r="R12" s="9">
        <v>2447</v>
      </c>
      <c r="S12" s="8">
        <f t="shared" si="6"/>
        <v>3473</v>
      </c>
      <c r="T12" s="9">
        <v>19674</v>
      </c>
      <c r="U12" s="8">
        <v>7145</v>
      </c>
      <c r="V12" s="8">
        <f t="shared" si="7"/>
        <v>26819</v>
      </c>
      <c r="W12" s="8">
        <f t="shared" si="8"/>
        <v>20878</v>
      </c>
      <c r="X12" s="8">
        <f t="shared" si="9"/>
        <v>14036</v>
      </c>
      <c r="Y12" s="25">
        <f t="shared" si="10"/>
        <v>34914</v>
      </c>
      <c r="Z12" s="8">
        <v>37462</v>
      </c>
      <c r="AA12" s="9">
        <v>86795</v>
      </c>
      <c r="AB12" s="9">
        <v>84709</v>
      </c>
      <c r="AC12" s="9">
        <v>609746</v>
      </c>
      <c r="AD12" s="8">
        <f t="shared" si="11"/>
        <v>781250</v>
      </c>
      <c r="AE12" s="20">
        <v>1.471</v>
      </c>
      <c r="AF12" s="21">
        <v>1.754</v>
      </c>
      <c r="AG12" s="20">
        <v>1.741</v>
      </c>
      <c r="AH12" s="53">
        <v>1.148</v>
      </c>
      <c r="AI12" s="40">
        <v>0.957</v>
      </c>
      <c r="AJ12" s="40">
        <v>1.006</v>
      </c>
      <c r="AK12" s="21">
        <v>1.338</v>
      </c>
      <c r="AL12" s="40">
        <v>1.175</v>
      </c>
      <c r="AM12" s="21">
        <v>1.29</v>
      </c>
      <c r="AN12" s="37">
        <v>1.298</v>
      </c>
    </row>
    <row r="13" spans="1:40" ht="10.5" customHeight="1">
      <c r="A13" s="4" t="s">
        <v>10</v>
      </c>
      <c r="B13" s="44">
        <v>38.2</v>
      </c>
      <c r="C13" s="44">
        <v>10.9</v>
      </c>
      <c r="D13" s="44">
        <f t="shared" si="1"/>
        <v>49.1</v>
      </c>
      <c r="E13" s="43">
        <v>28.7</v>
      </c>
      <c r="F13" s="44">
        <v>306</v>
      </c>
      <c r="G13" s="43">
        <f t="shared" si="2"/>
        <v>334.7</v>
      </c>
      <c r="H13" s="44">
        <v>1164.3</v>
      </c>
      <c r="I13" s="43">
        <v>1334.5</v>
      </c>
      <c r="J13" s="43">
        <f t="shared" si="3"/>
        <v>2498.8</v>
      </c>
      <c r="K13" s="44">
        <f t="shared" si="4"/>
        <v>1231.2</v>
      </c>
      <c r="L13" s="44">
        <f t="shared" si="12"/>
        <v>1651.4</v>
      </c>
      <c r="M13" s="43">
        <f t="shared" si="0"/>
        <v>2882.6000000000004</v>
      </c>
      <c r="N13" s="9">
        <v>496</v>
      </c>
      <c r="O13" s="9">
        <v>148</v>
      </c>
      <c r="P13" s="9">
        <f t="shared" si="5"/>
        <v>644</v>
      </c>
      <c r="Q13" s="8">
        <v>304</v>
      </c>
      <c r="R13" s="9">
        <v>2354</v>
      </c>
      <c r="S13" s="8">
        <f t="shared" si="6"/>
        <v>2658</v>
      </c>
      <c r="T13" s="9">
        <v>14188</v>
      </c>
      <c r="U13" s="8">
        <v>15344</v>
      </c>
      <c r="V13" s="8">
        <f t="shared" si="7"/>
        <v>29532</v>
      </c>
      <c r="W13" s="8">
        <f t="shared" si="8"/>
        <v>14988</v>
      </c>
      <c r="X13" s="8">
        <f t="shared" si="9"/>
        <v>17846</v>
      </c>
      <c r="Y13" s="25">
        <f t="shared" si="10"/>
        <v>32834</v>
      </c>
      <c r="Z13" s="8">
        <v>35385</v>
      </c>
      <c r="AA13" s="9">
        <v>11029</v>
      </c>
      <c r="AB13" s="9">
        <v>64939</v>
      </c>
      <c r="AC13" s="9">
        <v>699661</v>
      </c>
      <c r="AD13" s="8">
        <f t="shared" si="11"/>
        <v>775629</v>
      </c>
      <c r="AE13" s="20">
        <v>1.298</v>
      </c>
      <c r="AF13" s="21">
        <v>1.358</v>
      </c>
      <c r="AG13" s="20">
        <v>1.312</v>
      </c>
      <c r="AH13" s="53">
        <v>1.059</v>
      </c>
      <c r="AI13" s="40">
        <v>0.769</v>
      </c>
      <c r="AJ13" s="40">
        <v>0.794</v>
      </c>
      <c r="AK13" s="21">
        <v>1.219</v>
      </c>
      <c r="AL13" s="40">
        <v>1.149</v>
      </c>
      <c r="AM13" s="21">
        <v>1.182</v>
      </c>
      <c r="AN13" s="37">
        <v>1.173</v>
      </c>
    </row>
    <row r="14" spans="1:40" ht="10.5" customHeight="1">
      <c r="A14" s="4" t="s">
        <v>0</v>
      </c>
      <c r="B14" s="44">
        <f>SUM(B7:B13)</f>
        <v>154.60000000000002</v>
      </c>
      <c r="C14" s="44">
        <f>SUM(C6:C13)</f>
        <v>490</v>
      </c>
      <c r="D14" s="44">
        <f>SUM(D7:D13)</f>
        <v>644.6</v>
      </c>
      <c r="E14" s="43">
        <f>SUM(E7:E13)</f>
        <v>224</v>
      </c>
      <c r="F14" s="43">
        <f aca="true" t="shared" si="13" ref="F14:K14">SUM(F6:F13)</f>
        <v>1199.3</v>
      </c>
      <c r="G14" s="43">
        <f t="shared" si="13"/>
        <v>1423.3</v>
      </c>
      <c r="H14" s="44">
        <f t="shared" si="13"/>
        <v>5491.2</v>
      </c>
      <c r="I14" s="44">
        <f t="shared" si="13"/>
        <v>4498.7</v>
      </c>
      <c r="J14" s="44">
        <f t="shared" si="13"/>
        <v>9989.900000000001</v>
      </c>
      <c r="K14" s="44">
        <f t="shared" si="13"/>
        <v>5869.799999999999</v>
      </c>
      <c r="L14" s="44">
        <f t="shared" si="12"/>
        <v>6188</v>
      </c>
      <c r="M14" s="43">
        <f>SUM(M6:M13)</f>
        <v>12057.800000000001</v>
      </c>
      <c r="N14" s="9">
        <f>SUM(N7:N13)</f>
        <v>2662</v>
      </c>
      <c r="O14" s="9">
        <f>SUM(O6:O13)</f>
        <v>7574</v>
      </c>
      <c r="P14" s="9">
        <f>SUM(P7:P13)</f>
        <v>10236</v>
      </c>
      <c r="Q14" s="9">
        <f>SUM(Q6:Q13)</f>
        <v>2624</v>
      </c>
      <c r="R14" s="8">
        <f>SUM(R6:R13)</f>
        <v>10760</v>
      </c>
      <c r="S14" s="8">
        <f>SUM(S6:S13)</f>
        <v>13384</v>
      </c>
      <c r="T14" s="9">
        <f aca="true" t="shared" si="14" ref="T14:AA14">SUM(T6:T13)</f>
        <v>76577</v>
      </c>
      <c r="U14" s="9">
        <f t="shared" si="14"/>
        <v>53120</v>
      </c>
      <c r="V14" s="9">
        <f>SUM(V6:V13)</f>
        <v>129697</v>
      </c>
      <c r="W14" s="9">
        <f t="shared" si="14"/>
        <v>81863</v>
      </c>
      <c r="X14" s="9">
        <f t="shared" si="14"/>
        <v>71454</v>
      </c>
      <c r="Y14" s="25">
        <f t="shared" si="14"/>
        <v>153317</v>
      </c>
      <c r="Z14" s="8">
        <v>154371</v>
      </c>
      <c r="AA14" s="9">
        <f t="shared" si="14"/>
        <v>191727</v>
      </c>
      <c r="AB14" s="9">
        <f>SUM(AB6:AB13)</f>
        <v>325574</v>
      </c>
      <c r="AC14" s="9">
        <f>SUM(AC6:AC13)</f>
        <v>3144444</v>
      </c>
      <c r="AD14" s="8">
        <f>SUM(AD6:AD13)</f>
        <v>3661745</v>
      </c>
      <c r="AE14" s="20">
        <v>1.721</v>
      </c>
      <c r="AF14" s="20">
        <v>1.546</v>
      </c>
      <c r="AG14" s="20">
        <v>1.588</v>
      </c>
      <c r="AH14" s="53">
        <v>1.171</v>
      </c>
      <c r="AI14" s="39">
        <v>0.897</v>
      </c>
      <c r="AJ14" s="39">
        <v>0.94</v>
      </c>
      <c r="AK14" s="20">
        <v>1.394</v>
      </c>
      <c r="AL14" s="39">
        <v>1.181</v>
      </c>
      <c r="AM14" s="21">
        <v>1.298</v>
      </c>
      <c r="AN14" s="37">
        <v>1.271</v>
      </c>
    </row>
    <row r="15" spans="1:40" ht="10.5" customHeight="1">
      <c r="A15" s="33" t="s">
        <v>42</v>
      </c>
      <c r="B15" s="45">
        <v>148.9</v>
      </c>
      <c r="C15" s="45">
        <v>502.9</v>
      </c>
      <c r="D15" s="45">
        <v>651.8</v>
      </c>
      <c r="E15" s="5">
        <v>238.6</v>
      </c>
      <c r="F15" s="46">
        <v>1282.1</v>
      </c>
      <c r="G15" s="46">
        <v>1520.7</v>
      </c>
      <c r="H15" s="45">
        <v>5381.2</v>
      </c>
      <c r="I15" s="45">
        <v>4643.6</v>
      </c>
      <c r="J15" s="45">
        <v>10024.8</v>
      </c>
      <c r="K15" s="45">
        <v>5768.7</v>
      </c>
      <c r="L15" s="45">
        <v>6428.6</v>
      </c>
      <c r="M15" s="5">
        <v>12197.3</v>
      </c>
      <c r="N15" s="27">
        <v>2526</v>
      </c>
      <c r="O15" s="27">
        <v>7581</v>
      </c>
      <c r="P15" s="27">
        <f aca="true" t="shared" si="15" ref="P15:P21">SUM(N15:O15)</f>
        <v>10107</v>
      </c>
      <c r="Q15" s="27">
        <v>2908</v>
      </c>
      <c r="R15" s="15">
        <v>12141</v>
      </c>
      <c r="S15" s="34">
        <f aca="true" t="shared" si="16" ref="S15:S21">SUM(Q15:R15)</f>
        <v>15049</v>
      </c>
      <c r="T15" s="35">
        <v>72745</v>
      </c>
      <c r="U15" s="35">
        <v>56069</v>
      </c>
      <c r="V15" s="35">
        <f aca="true" t="shared" si="17" ref="V15:V21">SUM(T15:U15)</f>
        <v>128814</v>
      </c>
      <c r="W15" s="27">
        <v>78179</v>
      </c>
      <c r="X15" s="27">
        <v>75791</v>
      </c>
      <c r="Y15" s="24">
        <v>153970</v>
      </c>
      <c r="Z15" s="15">
        <v>160568</v>
      </c>
      <c r="AA15" s="27">
        <v>193533</v>
      </c>
      <c r="AB15" s="27">
        <v>364688</v>
      </c>
      <c r="AC15" s="27">
        <v>3214855</v>
      </c>
      <c r="AD15" s="15">
        <v>3773076</v>
      </c>
      <c r="AE15" s="26">
        <v>1.696</v>
      </c>
      <c r="AF15" s="36">
        <v>1.507</v>
      </c>
      <c r="AG15" s="36">
        <v>1.551</v>
      </c>
      <c r="AH15" s="26">
        <v>1.219</v>
      </c>
      <c r="AI15" s="38">
        <v>0.947</v>
      </c>
      <c r="AJ15" s="38">
        <v>0.99</v>
      </c>
      <c r="AK15" s="26">
        <v>1.352</v>
      </c>
      <c r="AL15" s="38">
        <v>1.208</v>
      </c>
      <c r="AM15" s="59">
        <v>1.285</v>
      </c>
      <c r="AN15" s="60">
        <v>1.262</v>
      </c>
    </row>
    <row r="16" spans="1:40" ht="10.5" customHeight="1">
      <c r="A16" s="10" t="s">
        <v>41</v>
      </c>
      <c r="B16" s="44">
        <v>125.8</v>
      </c>
      <c r="C16" s="44">
        <v>476.1</v>
      </c>
      <c r="D16" s="44">
        <v>601.9</v>
      </c>
      <c r="E16" s="43">
        <v>212.9</v>
      </c>
      <c r="F16" s="47">
        <v>1236.8</v>
      </c>
      <c r="G16" s="47">
        <v>1449.7</v>
      </c>
      <c r="H16" s="44">
        <v>5095.7</v>
      </c>
      <c r="I16" s="44">
        <v>4637.3</v>
      </c>
      <c r="J16" s="44">
        <v>9733</v>
      </c>
      <c r="K16" s="44">
        <v>5434.4</v>
      </c>
      <c r="L16" s="44">
        <v>6350.2</v>
      </c>
      <c r="M16" s="43">
        <v>11784.6</v>
      </c>
      <c r="N16" s="9">
        <v>2307</v>
      </c>
      <c r="O16" s="9">
        <v>6405</v>
      </c>
      <c r="P16" s="9">
        <f t="shared" si="15"/>
        <v>8712</v>
      </c>
      <c r="Q16" s="9">
        <v>2649</v>
      </c>
      <c r="R16" s="8">
        <v>11680</v>
      </c>
      <c r="S16" s="16">
        <f t="shared" si="16"/>
        <v>14329</v>
      </c>
      <c r="T16" s="14">
        <v>71009</v>
      </c>
      <c r="U16" s="14">
        <v>51579</v>
      </c>
      <c r="V16" s="14">
        <f t="shared" si="17"/>
        <v>122588</v>
      </c>
      <c r="W16" s="9">
        <v>75965</v>
      </c>
      <c r="X16" s="9">
        <v>69664</v>
      </c>
      <c r="Y16" s="25">
        <v>145629</v>
      </c>
      <c r="Z16" s="8">
        <v>167532</v>
      </c>
      <c r="AA16" s="9">
        <v>125537</v>
      </c>
      <c r="AB16" s="9">
        <v>296757</v>
      </c>
      <c r="AC16" s="9">
        <v>2346737</v>
      </c>
      <c r="AD16" s="8">
        <v>2769031</v>
      </c>
      <c r="AE16" s="20">
        <v>1.835</v>
      </c>
      <c r="AF16" s="22">
        <v>1.345</v>
      </c>
      <c r="AG16" s="22">
        <v>1.447</v>
      </c>
      <c r="AH16" s="20">
        <v>1.244</v>
      </c>
      <c r="AI16" s="39">
        <v>0.944</v>
      </c>
      <c r="AJ16" s="39">
        <v>0.988</v>
      </c>
      <c r="AK16" s="20">
        <v>1.394</v>
      </c>
      <c r="AL16" s="39">
        <v>1.112</v>
      </c>
      <c r="AM16" s="21">
        <v>1.26</v>
      </c>
      <c r="AN16" s="37">
        <v>1.235</v>
      </c>
    </row>
    <row r="17" spans="1:40" ht="10.5" customHeight="1">
      <c r="A17" s="10" t="s">
        <v>40</v>
      </c>
      <c r="B17" s="44">
        <v>147.2</v>
      </c>
      <c r="C17" s="44">
        <v>494.1</v>
      </c>
      <c r="D17" s="44">
        <v>641.3</v>
      </c>
      <c r="E17" s="43">
        <v>209.4</v>
      </c>
      <c r="F17" s="47">
        <v>1291.2</v>
      </c>
      <c r="G17" s="47">
        <v>1500.6</v>
      </c>
      <c r="H17" s="44">
        <v>5227.1</v>
      </c>
      <c r="I17" s="44">
        <v>4945</v>
      </c>
      <c r="J17" s="44">
        <v>10172.1</v>
      </c>
      <c r="K17" s="44">
        <v>5583.7</v>
      </c>
      <c r="L17" s="44">
        <v>6730.3</v>
      </c>
      <c r="M17" s="43">
        <v>12314</v>
      </c>
      <c r="N17" s="9">
        <v>2659</v>
      </c>
      <c r="O17" s="9">
        <v>6730</v>
      </c>
      <c r="P17" s="9">
        <f t="shared" si="15"/>
        <v>9389</v>
      </c>
      <c r="Q17" s="9">
        <v>2727</v>
      </c>
      <c r="R17" s="8">
        <v>12364</v>
      </c>
      <c r="S17" s="16">
        <f t="shared" si="16"/>
        <v>15091</v>
      </c>
      <c r="T17" s="14">
        <v>76771</v>
      </c>
      <c r="U17" s="14">
        <v>57899</v>
      </c>
      <c r="V17" s="14">
        <f t="shared" si="17"/>
        <v>134670</v>
      </c>
      <c r="W17" s="9">
        <v>82157</v>
      </c>
      <c r="X17" s="9">
        <v>76993</v>
      </c>
      <c r="Y17" s="25">
        <v>159150</v>
      </c>
      <c r="Z17" s="8">
        <v>164863</v>
      </c>
      <c r="AA17" s="9">
        <v>70065</v>
      </c>
      <c r="AB17" s="9">
        <v>199869</v>
      </c>
      <c r="AC17" s="9">
        <v>1543309</v>
      </c>
      <c r="AD17" s="8">
        <v>1813243</v>
      </c>
      <c r="AE17" s="20">
        <v>1.806</v>
      </c>
      <c r="AF17" s="22">
        <v>1.3623</v>
      </c>
      <c r="AG17" s="22">
        <v>1.464</v>
      </c>
      <c r="AH17" s="20">
        <v>1.302</v>
      </c>
      <c r="AI17" s="39">
        <v>0.958</v>
      </c>
      <c r="AJ17" s="39">
        <v>1.006</v>
      </c>
      <c r="AK17" s="20">
        <v>1.469</v>
      </c>
      <c r="AL17" s="39">
        <v>1.171</v>
      </c>
      <c r="AM17" s="21">
        <v>1.323</v>
      </c>
      <c r="AN17" s="37">
        <v>1.292</v>
      </c>
    </row>
    <row r="18" spans="1:40" ht="10.5" customHeight="1">
      <c r="A18" s="10" t="s">
        <v>39</v>
      </c>
      <c r="B18" s="44">
        <v>151.6</v>
      </c>
      <c r="C18" s="44">
        <v>521.3</v>
      </c>
      <c r="D18" s="44">
        <v>672.9</v>
      </c>
      <c r="E18" s="43">
        <v>209.4</v>
      </c>
      <c r="F18" s="47">
        <v>1327.6</v>
      </c>
      <c r="G18" s="47">
        <v>1537</v>
      </c>
      <c r="H18" s="44">
        <v>5526.3</v>
      </c>
      <c r="I18" s="44">
        <v>5012.3</v>
      </c>
      <c r="J18" s="44">
        <v>10538.6</v>
      </c>
      <c r="K18" s="44">
        <v>5887.3</v>
      </c>
      <c r="L18" s="44">
        <v>6861.2</v>
      </c>
      <c r="M18" s="43">
        <v>12748.5</v>
      </c>
      <c r="N18" s="9">
        <v>2622</v>
      </c>
      <c r="O18" s="9">
        <v>7633</v>
      </c>
      <c r="P18" s="9">
        <f t="shared" si="15"/>
        <v>10255</v>
      </c>
      <c r="Q18" s="9">
        <v>2273</v>
      </c>
      <c r="R18" s="8">
        <v>11489</v>
      </c>
      <c r="S18" s="16">
        <f t="shared" si="16"/>
        <v>13762</v>
      </c>
      <c r="T18" s="14">
        <v>69522</v>
      </c>
      <c r="U18" s="14">
        <v>52265</v>
      </c>
      <c r="V18" s="14">
        <f t="shared" si="17"/>
        <v>121787</v>
      </c>
      <c r="W18" s="9">
        <v>74417</v>
      </c>
      <c r="X18" s="8">
        <v>71387</v>
      </c>
      <c r="Y18" s="25">
        <v>145804</v>
      </c>
      <c r="Z18" s="8">
        <v>172062</v>
      </c>
      <c r="AA18" s="9">
        <v>52330</v>
      </c>
      <c r="AB18" s="9">
        <v>122880</v>
      </c>
      <c r="AC18" s="9">
        <v>827958</v>
      </c>
      <c r="AD18" s="8">
        <v>1003168</v>
      </c>
      <c r="AE18" s="20">
        <v>1.729</v>
      </c>
      <c r="AF18" s="22">
        <v>1.464</v>
      </c>
      <c r="AG18" s="22">
        <v>1.524</v>
      </c>
      <c r="AH18" s="20">
        <v>1.085</v>
      </c>
      <c r="AI18" s="39">
        <v>0.865</v>
      </c>
      <c r="AJ18" s="39">
        <v>0.895</v>
      </c>
      <c r="AK18" s="20">
        <v>1.258</v>
      </c>
      <c r="AL18" s="39">
        <v>1.043</v>
      </c>
      <c r="AM18" s="21">
        <v>1.155</v>
      </c>
      <c r="AN18" s="37">
        <v>1.144</v>
      </c>
    </row>
    <row r="19" spans="1:40" ht="10.5" customHeight="1">
      <c r="A19" s="10" t="s">
        <v>35</v>
      </c>
      <c r="B19" s="44">
        <v>152</v>
      </c>
      <c r="C19" s="44">
        <v>613.3</v>
      </c>
      <c r="D19" s="44">
        <v>765.3</v>
      </c>
      <c r="E19" s="43">
        <v>191.6</v>
      </c>
      <c r="F19" s="47">
        <v>1332.8</v>
      </c>
      <c r="G19" s="47">
        <v>1524.4</v>
      </c>
      <c r="H19" s="44">
        <v>5696.4</v>
      </c>
      <c r="I19" s="44">
        <v>5106.7</v>
      </c>
      <c r="J19" s="44">
        <v>10803.1</v>
      </c>
      <c r="K19" s="44">
        <v>6040</v>
      </c>
      <c r="L19" s="44">
        <v>7052.8</v>
      </c>
      <c r="M19" s="43">
        <v>13092.8</v>
      </c>
      <c r="N19" s="9">
        <v>2678</v>
      </c>
      <c r="O19" s="9">
        <v>8072</v>
      </c>
      <c r="P19" s="9">
        <f t="shared" si="15"/>
        <v>10750</v>
      </c>
      <c r="Q19" s="9">
        <v>2155</v>
      </c>
      <c r="R19" s="8">
        <v>11731</v>
      </c>
      <c r="S19" s="16">
        <f t="shared" si="16"/>
        <v>13886</v>
      </c>
      <c r="T19" s="14">
        <v>76396</v>
      </c>
      <c r="U19" s="14">
        <v>55907</v>
      </c>
      <c r="V19" s="14">
        <f t="shared" si="17"/>
        <v>132303</v>
      </c>
      <c r="W19" s="9">
        <f aca="true" t="shared" si="18" ref="W19:X21">SUM(N19,Q19,T19)</f>
        <v>81229</v>
      </c>
      <c r="X19" s="9">
        <f t="shared" si="18"/>
        <v>75710</v>
      </c>
      <c r="Y19" s="25">
        <f>SUM(W19:X19)</f>
        <v>156939</v>
      </c>
      <c r="Z19" s="8">
        <v>175773</v>
      </c>
      <c r="AA19" s="9">
        <v>56640</v>
      </c>
      <c r="AB19" s="9">
        <v>123295</v>
      </c>
      <c r="AC19" s="9">
        <v>866886</v>
      </c>
      <c r="AD19" s="8">
        <f>SUM(AA19:AC19)</f>
        <v>1046821</v>
      </c>
      <c r="AE19" s="20">
        <v>1.762</v>
      </c>
      <c r="AF19" s="22">
        <v>1.315</v>
      </c>
      <c r="AG19" s="22">
        <v>1.405</v>
      </c>
      <c r="AH19" s="20">
        <v>1.125</v>
      </c>
      <c r="AI19" s="39">
        <v>0.88</v>
      </c>
      <c r="AJ19" s="39">
        <v>0.911</v>
      </c>
      <c r="AK19" s="20">
        <v>1.341</v>
      </c>
      <c r="AL19" s="39">
        <v>1.095</v>
      </c>
      <c r="AM19" s="21">
        <v>1.225</v>
      </c>
      <c r="AN19" s="37">
        <v>1.199</v>
      </c>
    </row>
    <row r="20" spans="1:40" ht="10.5" customHeight="1">
      <c r="A20" s="10" t="s">
        <v>36</v>
      </c>
      <c r="B20" s="44">
        <v>138</v>
      </c>
      <c r="C20" s="44">
        <v>614.5</v>
      </c>
      <c r="D20" s="44">
        <v>752.5</v>
      </c>
      <c r="E20" s="43">
        <v>186.9</v>
      </c>
      <c r="F20" s="47">
        <v>1256.9</v>
      </c>
      <c r="G20" s="47">
        <v>1443.8</v>
      </c>
      <c r="H20" s="44">
        <v>5883.6</v>
      </c>
      <c r="I20" s="44">
        <v>5320.9</v>
      </c>
      <c r="J20" s="44">
        <v>11204.5</v>
      </c>
      <c r="K20" s="44">
        <v>6208.5</v>
      </c>
      <c r="L20" s="44">
        <v>7192.3</v>
      </c>
      <c r="M20" s="43">
        <v>13400.8</v>
      </c>
      <c r="N20" s="9">
        <v>2462</v>
      </c>
      <c r="O20" s="9">
        <v>7454</v>
      </c>
      <c r="P20" s="9">
        <f t="shared" si="15"/>
        <v>9916</v>
      </c>
      <c r="Q20" s="9">
        <v>1914</v>
      </c>
      <c r="R20" s="8">
        <v>10726</v>
      </c>
      <c r="S20" s="16">
        <f t="shared" si="16"/>
        <v>12640</v>
      </c>
      <c r="T20" s="14">
        <v>77967</v>
      </c>
      <c r="U20" s="14">
        <v>55469</v>
      </c>
      <c r="V20" s="14">
        <f t="shared" si="17"/>
        <v>133436</v>
      </c>
      <c r="W20" s="9">
        <f t="shared" si="18"/>
        <v>82343</v>
      </c>
      <c r="X20" s="9">
        <f t="shared" si="18"/>
        <v>73649</v>
      </c>
      <c r="Y20" s="25">
        <f>SUM(W20:X20)</f>
        <v>155992</v>
      </c>
      <c r="Z20" s="8">
        <v>179442</v>
      </c>
      <c r="AA20" s="9">
        <v>56487</v>
      </c>
      <c r="AB20" s="9">
        <v>109348</v>
      </c>
      <c r="AC20" s="9">
        <v>932270</v>
      </c>
      <c r="AD20" s="8">
        <f>SUM(AA20:AC20)</f>
        <v>1098105</v>
      </c>
      <c r="AE20" s="20">
        <v>1.784</v>
      </c>
      <c r="AF20" s="22">
        <v>1.213</v>
      </c>
      <c r="AG20" s="22">
        <v>1.318</v>
      </c>
      <c r="AH20" s="20">
        <v>1.024</v>
      </c>
      <c r="AI20" s="39">
        <v>0.853</v>
      </c>
      <c r="AJ20" s="39">
        <v>0.875</v>
      </c>
      <c r="AK20" s="20">
        <v>1.325</v>
      </c>
      <c r="AL20" s="39">
        <v>1.042</v>
      </c>
      <c r="AM20" s="21">
        <v>1.191</v>
      </c>
      <c r="AN20" s="37">
        <v>1.164</v>
      </c>
    </row>
    <row r="21" spans="1:40" ht="10.5" customHeight="1">
      <c r="A21" s="30" t="s">
        <v>37</v>
      </c>
      <c r="B21" s="48">
        <v>117.1</v>
      </c>
      <c r="C21" s="48">
        <v>768.1</v>
      </c>
      <c r="D21" s="48">
        <v>885.2</v>
      </c>
      <c r="E21" s="49">
        <v>219.2</v>
      </c>
      <c r="F21" s="50">
        <v>1513.4</v>
      </c>
      <c r="G21" s="50">
        <v>1732.6</v>
      </c>
      <c r="H21" s="48">
        <v>6566.3</v>
      </c>
      <c r="I21" s="48">
        <v>6343.6</v>
      </c>
      <c r="J21" s="48">
        <v>12909.9</v>
      </c>
      <c r="K21" s="48">
        <v>6902.6</v>
      </c>
      <c r="L21" s="48">
        <v>8625.1</v>
      </c>
      <c r="M21" s="49">
        <v>15527.7</v>
      </c>
      <c r="N21" s="11">
        <v>2028</v>
      </c>
      <c r="O21" s="11">
        <v>10893</v>
      </c>
      <c r="P21" s="11">
        <f t="shared" si="15"/>
        <v>12921</v>
      </c>
      <c r="Q21" s="11">
        <v>2533</v>
      </c>
      <c r="R21" s="17">
        <v>14416</v>
      </c>
      <c r="S21" s="31">
        <f t="shared" si="16"/>
        <v>16949</v>
      </c>
      <c r="T21" s="29">
        <v>91400</v>
      </c>
      <c r="U21" s="29">
        <v>72010</v>
      </c>
      <c r="V21" s="29">
        <f t="shared" si="17"/>
        <v>163410</v>
      </c>
      <c r="W21" s="11">
        <f t="shared" si="18"/>
        <v>95961</v>
      </c>
      <c r="X21" s="11">
        <f t="shared" si="18"/>
        <v>97319</v>
      </c>
      <c r="Y21" s="41">
        <f>SUM(W21:X21)</f>
        <v>193280</v>
      </c>
      <c r="Z21" s="17">
        <v>175340</v>
      </c>
      <c r="AA21" s="11">
        <v>102799</v>
      </c>
      <c r="AB21" s="11">
        <v>207954</v>
      </c>
      <c r="AC21" s="11">
        <v>1908868</v>
      </c>
      <c r="AD21" s="17">
        <v>2219612</v>
      </c>
      <c r="AE21" s="28">
        <v>1.731</v>
      </c>
      <c r="AF21" s="32">
        <v>1.418</v>
      </c>
      <c r="AG21" s="32">
        <v>1.46</v>
      </c>
      <c r="AH21" s="28">
        <v>1.156</v>
      </c>
      <c r="AI21" s="42">
        <v>0.953</v>
      </c>
      <c r="AJ21" s="42">
        <v>0.978</v>
      </c>
      <c r="AK21" s="28">
        <v>1.392</v>
      </c>
      <c r="AL21" s="42">
        <v>1.135</v>
      </c>
      <c r="AM21" s="61">
        <v>1.266</v>
      </c>
      <c r="AN21" s="62">
        <v>1.245</v>
      </c>
    </row>
  </sheetData>
  <mergeCells count="23">
    <mergeCell ref="AK3:AM3"/>
    <mergeCell ref="AN3:AN4"/>
    <mergeCell ref="AD3:AD4"/>
    <mergeCell ref="N2:Y2"/>
    <mergeCell ref="AE2:AM2"/>
    <mergeCell ref="AA2:AD2"/>
    <mergeCell ref="W3:Y3"/>
    <mergeCell ref="AE3:AG3"/>
    <mergeCell ref="AH3:AJ3"/>
    <mergeCell ref="B3:D3"/>
    <mergeCell ref="E3:G3"/>
    <mergeCell ref="H3:J3"/>
    <mergeCell ref="B1:L1"/>
    <mergeCell ref="A2:A5"/>
    <mergeCell ref="AA3:AA4"/>
    <mergeCell ref="AC3:AC4"/>
    <mergeCell ref="AB3:AB4"/>
    <mergeCell ref="K3:M3"/>
    <mergeCell ref="N3:P3"/>
    <mergeCell ref="Q3:S3"/>
    <mergeCell ref="Z2:Z4"/>
    <mergeCell ref="B2:M2"/>
    <mergeCell ref="T3:V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2001-12-03T06:30:40Z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